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BSE IMP\CBSE\CBSE RESULT ANALYSIS\2023\"/>
    </mc:Choice>
  </mc:AlternateContent>
  <xr:revisionPtr revIDLastSave="0" documentId="13_ncr:1_{EBACA0CA-89A5-4925-A1E3-DB8BD0084BFE}" xr6:coauthVersionLast="36" xr6:coauthVersionMax="47" xr10:uidLastSave="{00000000-0000-0000-0000-000000000000}"/>
  <bookViews>
    <workbookView xWindow="-105" yWindow="-105" windowWidth="23250" windowHeight="12570" activeTab="1" xr2:uid="{00000000-000D-0000-FFFF-FFFF00000000}"/>
  </bookViews>
  <sheets>
    <sheet name="XII" sheetId="1" r:id="rId1"/>
    <sheet name="X" sheetId="3" r:id="rId2"/>
  </sheets>
  <definedNames>
    <definedName name="cbse_results_class_12__2016date_21_5_16" localSheetId="0">XII!$A$3:$Y$121</definedName>
  </definedNames>
  <calcPr calcId="191029"/>
</workbook>
</file>

<file path=xl/calcChain.xml><?xml version="1.0" encoding="utf-8"?>
<calcChain xmlns="http://schemas.openxmlformats.org/spreadsheetml/2006/main">
  <c r="AQ171" i="3" l="1"/>
  <c r="AP171" i="3"/>
  <c r="AR171" i="3" s="1"/>
  <c r="AF171" i="3"/>
  <c r="AQ170" i="3"/>
  <c r="AP170" i="3"/>
  <c r="AR170" i="3" s="1"/>
  <c r="AF170" i="3"/>
  <c r="AQ169" i="3"/>
  <c r="AP169" i="3"/>
  <c r="AR169" i="3" s="1"/>
  <c r="AF169" i="3"/>
  <c r="AQ168" i="3"/>
  <c r="AP168" i="3"/>
  <c r="AR168" i="3" s="1"/>
  <c r="AS168" i="3" s="1"/>
  <c r="AF168" i="3"/>
  <c r="AQ167" i="3"/>
  <c r="AP167" i="3"/>
  <c r="AR167" i="3" s="1"/>
  <c r="AF167" i="3"/>
  <c r="AQ166" i="3"/>
  <c r="AS166" i="3" s="1"/>
  <c r="AP166" i="3"/>
  <c r="AR166" i="3" s="1"/>
  <c r="AF166" i="3"/>
  <c r="AR165" i="3"/>
  <c r="AS165" i="3" s="1"/>
  <c r="AQ165" i="3"/>
  <c r="AP165" i="3"/>
  <c r="AF165" i="3"/>
  <c r="AQ164" i="3"/>
  <c r="AP164" i="3"/>
  <c r="AR164" i="3" s="1"/>
  <c r="AS164" i="3" s="1"/>
  <c r="AF164" i="3"/>
  <c r="AQ163" i="3"/>
  <c r="AP163" i="3"/>
  <c r="AR163" i="3" s="1"/>
  <c r="AF163" i="3"/>
  <c r="AR162" i="3"/>
  <c r="AQ162" i="3"/>
  <c r="AS162" i="3" s="1"/>
  <c r="AP162" i="3"/>
  <c r="AF162" i="3"/>
  <c r="AR161" i="3"/>
  <c r="AQ161" i="3"/>
  <c r="AS161" i="3" s="1"/>
  <c r="AP161" i="3"/>
  <c r="AF161" i="3"/>
  <c r="AQ160" i="3"/>
  <c r="AP160" i="3"/>
  <c r="AR160" i="3" s="1"/>
  <c r="AF160" i="3"/>
  <c r="AQ159" i="3"/>
  <c r="AP159" i="3"/>
  <c r="AR159" i="3" s="1"/>
  <c r="AF159" i="3"/>
  <c r="AQ158" i="3"/>
  <c r="AP158" i="3"/>
  <c r="AR158" i="3" s="1"/>
  <c r="AS158" i="3" s="1"/>
  <c r="AF158" i="3"/>
  <c r="AQ157" i="3"/>
  <c r="AP157" i="3"/>
  <c r="AR157" i="3" s="1"/>
  <c r="AS157" i="3" s="1"/>
  <c r="AF157" i="3"/>
  <c r="AQ156" i="3"/>
  <c r="AP156" i="3"/>
  <c r="AR156" i="3" s="1"/>
  <c r="AF156" i="3"/>
  <c r="AR155" i="3"/>
  <c r="AS155" i="3" s="1"/>
  <c r="AQ155" i="3"/>
  <c r="AP155" i="3"/>
  <c r="AF155" i="3"/>
  <c r="C155" i="3"/>
  <c r="AQ154" i="3"/>
  <c r="AP154" i="3"/>
  <c r="AR154" i="3" s="1"/>
  <c r="AS154" i="3" s="1"/>
  <c r="AF154" i="3"/>
  <c r="AQ153" i="3"/>
  <c r="AP153" i="3"/>
  <c r="AR153" i="3" s="1"/>
  <c r="AF153" i="3"/>
  <c r="W148" i="3"/>
  <c r="X148" i="3" s="1"/>
  <c r="W147" i="3"/>
  <c r="X147" i="3" s="1"/>
  <c r="W146" i="3"/>
  <c r="X146" i="3" s="1"/>
  <c r="X145" i="3"/>
  <c r="W145" i="3"/>
  <c r="W144" i="3"/>
  <c r="X144" i="3" s="1"/>
  <c r="W143" i="3"/>
  <c r="X143" i="3" s="1"/>
  <c r="W142" i="3"/>
  <c r="X142" i="3" s="1"/>
  <c r="W141" i="3"/>
  <c r="X141" i="3" s="1"/>
  <c r="W140" i="3"/>
  <c r="X140" i="3" s="1"/>
  <c r="W139" i="3"/>
  <c r="X139" i="3" s="1"/>
  <c r="W138" i="3"/>
  <c r="X138" i="3" s="1"/>
  <c r="W137" i="3"/>
  <c r="X137" i="3" s="1"/>
  <c r="W136" i="3"/>
  <c r="X136" i="3" s="1"/>
  <c r="W135" i="3"/>
  <c r="X135" i="3" s="1"/>
  <c r="W134" i="3"/>
  <c r="X134" i="3" s="1"/>
  <c r="W133" i="3"/>
  <c r="X133" i="3" s="1"/>
  <c r="W132" i="3"/>
  <c r="X132" i="3" s="1"/>
  <c r="W131" i="3"/>
  <c r="X131" i="3" s="1"/>
  <c r="W130" i="3"/>
  <c r="X130" i="3" s="1"/>
  <c r="W129" i="3"/>
  <c r="X129" i="3" s="1"/>
  <c r="W128" i="3"/>
  <c r="X128" i="3" s="1"/>
  <c r="W127" i="3"/>
  <c r="X127" i="3" s="1"/>
  <c r="W126" i="3"/>
  <c r="X126" i="3" s="1"/>
  <c r="W125" i="3"/>
  <c r="X125" i="3" s="1"/>
  <c r="W124" i="3"/>
  <c r="X124" i="3" s="1"/>
  <c r="W123" i="3"/>
  <c r="X123" i="3" s="1"/>
  <c r="W122" i="3"/>
  <c r="X122" i="3" s="1"/>
  <c r="W121" i="3"/>
  <c r="X121" i="3" s="1"/>
  <c r="W120" i="3"/>
  <c r="X120" i="3" s="1"/>
  <c r="W119" i="3"/>
  <c r="X119" i="3" s="1"/>
  <c r="W118" i="3"/>
  <c r="X118" i="3" s="1"/>
  <c r="W117" i="3"/>
  <c r="X117" i="3" s="1"/>
  <c r="W116" i="3"/>
  <c r="X116" i="3" s="1"/>
  <c r="W115" i="3"/>
  <c r="X115" i="3" s="1"/>
  <c r="W114" i="3"/>
  <c r="X114" i="3" s="1"/>
  <c r="W113" i="3"/>
  <c r="X113" i="3" s="1"/>
  <c r="W112" i="3"/>
  <c r="X112" i="3" s="1"/>
  <c r="W111" i="3"/>
  <c r="X111" i="3" s="1"/>
  <c r="W110" i="3"/>
  <c r="X110" i="3" s="1"/>
  <c r="W109" i="3"/>
  <c r="X109" i="3" s="1"/>
  <c r="W108" i="3"/>
  <c r="X108" i="3" s="1"/>
  <c r="W107" i="3"/>
  <c r="X107" i="3" s="1"/>
  <c r="W106" i="3"/>
  <c r="X106" i="3" s="1"/>
  <c r="W105" i="3"/>
  <c r="X105" i="3" s="1"/>
  <c r="W104" i="3"/>
  <c r="X104" i="3" s="1"/>
  <c r="W103" i="3"/>
  <c r="X103" i="3" s="1"/>
  <c r="W102" i="3"/>
  <c r="X102" i="3" s="1"/>
  <c r="W101" i="3"/>
  <c r="X101" i="3" s="1"/>
  <c r="W100" i="3"/>
  <c r="X100" i="3" s="1"/>
  <c r="W99" i="3"/>
  <c r="X99" i="3" s="1"/>
  <c r="W98" i="3"/>
  <c r="X98" i="3" s="1"/>
  <c r="W97" i="3"/>
  <c r="X97" i="3" s="1"/>
  <c r="W96" i="3"/>
  <c r="X96" i="3" s="1"/>
  <c r="W95" i="3"/>
  <c r="X95" i="3" s="1"/>
  <c r="W94" i="3"/>
  <c r="X94" i="3" s="1"/>
  <c r="W93" i="3"/>
  <c r="X93" i="3" s="1"/>
  <c r="W92" i="3"/>
  <c r="X92" i="3" s="1"/>
  <c r="W91" i="3"/>
  <c r="X91" i="3" s="1"/>
  <c r="W90" i="3"/>
  <c r="X90" i="3" s="1"/>
  <c r="W89" i="3"/>
  <c r="X89" i="3" s="1"/>
  <c r="W88" i="3"/>
  <c r="X88" i="3" s="1"/>
  <c r="W87" i="3"/>
  <c r="X87" i="3" s="1"/>
  <c r="W86" i="3"/>
  <c r="X86" i="3" s="1"/>
  <c r="W85" i="3"/>
  <c r="X85" i="3" s="1"/>
  <c r="W84" i="3"/>
  <c r="X84" i="3" s="1"/>
  <c r="W83" i="3"/>
  <c r="X83" i="3" s="1"/>
  <c r="W82" i="3"/>
  <c r="X82" i="3" s="1"/>
  <c r="W81" i="3"/>
  <c r="X81" i="3" s="1"/>
  <c r="W80" i="3"/>
  <c r="X80" i="3" s="1"/>
  <c r="W79" i="3"/>
  <c r="X79" i="3" s="1"/>
  <c r="W78" i="3"/>
  <c r="X78" i="3" s="1"/>
  <c r="W77" i="3"/>
  <c r="X77" i="3" s="1"/>
  <c r="W76" i="3"/>
  <c r="X76" i="3" s="1"/>
  <c r="W75" i="3"/>
  <c r="X75" i="3" s="1"/>
  <c r="W74" i="3"/>
  <c r="X74" i="3" s="1"/>
  <c r="W73" i="3"/>
  <c r="X73" i="3" s="1"/>
  <c r="W72" i="3"/>
  <c r="X72" i="3" s="1"/>
  <c r="W71" i="3"/>
  <c r="X71" i="3" s="1"/>
  <c r="W70" i="3"/>
  <c r="X70" i="3" s="1"/>
  <c r="W69" i="3"/>
  <c r="X69" i="3" s="1"/>
  <c r="W68" i="3"/>
  <c r="X68" i="3" s="1"/>
  <c r="W67" i="3"/>
  <c r="X67" i="3" s="1"/>
  <c r="W66" i="3"/>
  <c r="X66" i="3" s="1"/>
  <c r="W65" i="3"/>
  <c r="X65" i="3" s="1"/>
  <c r="W64" i="3"/>
  <c r="X64" i="3" s="1"/>
  <c r="W63" i="3"/>
  <c r="X63" i="3" s="1"/>
  <c r="W62" i="3"/>
  <c r="X62" i="3" s="1"/>
  <c r="W61" i="3"/>
  <c r="X61" i="3" s="1"/>
  <c r="W60" i="3"/>
  <c r="X60" i="3" s="1"/>
  <c r="W59" i="3"/>
  <c r="X59" i="3" s="1"/>
  <c r="W58" i="3"/>
  <c r="X58" i="3" s="1"/>
  <c r="W57" i="3"/>
  <c r="X57" i="3" s="1"/>
  <c r="W56" i="3"/>
  <c r="X56" i="3" s="1"/>
  <c r="W55" i="3"/>
  <c r="X55" i="3" s="1"/>
  <c r="W54" i="3"/>
  <c r="X54" i="3" s="1"/>
  <c r="W53" i="3"/>
  <c r="X53" i="3" s="1"/>
  <c r="W52" i="3"/>
  <c r="X52" i="3" s="1"/>
  <c r="W51" i="3"/>
  <c r="X51" i="3" s="1"/>
  <c r="W50" i="3"/>
  <c r="X50" i="3" s="1"/>
  <c r="W49" i="3"/>
  <c r="X49" i="3" s="1"/>
  <c r="W48" i="3"/>
  <c r="X48" i="3" s="1"/>
  <c r="W47" i="3"/>
  <c r="X47" i="3" s="1"/>
  <c r="W46" i="3"/>
  <c r="X46" i="3" s="1"/>
  <c r="W45" i="3"/>
  <c r="X45" i="3" s="1"/>
  <c r="W44" i="3"/>
  <c r="X44" i="3" s="1"/>
  <c r="W43" i="3"/>
  <c r="X43" i="3" s="1"/>
  <c r="W42" i="3"/>
  <c r="X42" i="3" s="1"/>
  <c r="W41" i="3"/>
  <c r="X41" i="3" s="1"/>
  <c r="W40" i="3"/>
  <c r="X40" i="3" s="1"/>
  <c r="W39" i="3"/>
  <c r="X39" i="3" s="1"/>
  <c r="W38" i="3"/>
  <c r="X38" i="3" s="1"/>
  <c r="W37" i="3"/>
  <c r="X37" i="3" s="1"/>
  <c r="W36" i="3"/>
  <c r="X36" i="3" s="1"/>
  <c r="W35" i="3"/>
  <c r="X35" i="3" s="1"/>
  <c r="W34" i="3"/>
  <c r="X34" i="3" s="1"/>
  <c r="W33" i="3"/>
  <c r="X33" i="3" s="1"/>
  <c r="W32" i="3"/>
  <c r="X32" i="3" s="1"/>
  <c r="W31" i="3"/>
  <c r="X31" i="3" s="1"/>
  <c r="W30" i="3"/>
  <c r="X30" i="3" s="1"/>
  <c r="W29" i="3"/>
  <c r="X29" i="3" s="1"/>
  <c r="W28" i="3"/>
  <c r="X28" i="3" s="1"/>
  <c r="W27" i="3"/>
  <c r="X27" i="3" s="1"/>
  <c r="W26" i="3"/>
  <c r="X26" i="3" s="1"/>
  <c r="W25" i="3"/>
  <c r="X25" i="3" s="1"/>
  <c r="W24" i="3"/>
  <c r="X24" i="3" s="1"/>
  <c r="W23" i="3"/>
  <c r="X23" i="3" s="1"/>
  <c r="W22" i="3"/>
  <c r="X22" i="3" s="1"/>
  <c r="W21" i="3"/>
  <c r="X21" i="3" s="1"/>
  <c r="W20" i="3"/>
  <c r="X20" i="3" s="1"/>
  <c r="W19" i="3"/>
  <c r="X19" i="3" s="1"/>
  <c r="W18" i="3"/>
  <c r="X18" i="3" s="1"/>
  <c r="W17" i="3"/>
  <c r="X17" i="3" s="1"/>
  <c r="W16" i="3"/>
  <c r="X16" i="3" s="1"/>
  <c r="W15" i="3"/>
  <c r="X15" i="3" s="1"/>
  <c r="W14" i="3"/>
  <c r="X14" i="3" s="1"/>
  <c r="W13" i="3"/>
  <c r="X13" i="3" s="1"/>
  <c r="W12" i="3"/>
  <c r="X12" i="3" s="1"/>
  <c r="W11" i="3"/>
  <c r="X11" i="3" s="1"/>
  <c r="W10" i="3"/>
  <c r="X10" i="3" s="1"/>
  <c r="W9" i="3"/>
  <c r="X9" i="3" s="1"/>
  <c r="W8" i="3"/>
  <c r="X8" i="3" s="1"/>
  <c r="W7" i="3"/>
  <c r="X7" i="3" s="1"/>
  <c r="W6" i="3"/>
  <c r="X6" i="3" s="1"/>
  <c r="W5" i="3"/>
  <c r="X5" i="3" s="1"/>
  <c r="W4" i="3"/>
  <c r="X4" i="3" s="1"/>
  <c r="AS167" i="3" l="1"/>
  <c r="AS163" i="3"/>
  <c r="AS169" i="3"/>
  <c r="AS160" i="3"/>
  <c r="AS170" i="3"/>
  <c r="AS159" i="3"/>
  <c r="AS153" i="3"/>
  <c r="AS156" i="3"/>
  <c r="AS171" i="3"/>
  <c r="AA91" i="1" l="1"/>
  <c r="AA87" i="1"/>
  <c r="AA103" i="1"/>
  <c r="AA73" i="1"/>
  <c r="AA98" i="1"/>
  <c r="AA69" i="1"/>
  <c r="AA131" i="1"/>
  <c r="Z125" i="1" l="1"/>
  <c r="Z126" i="1"/>
  <c r="AA126" i="1" s="1"/>
  <c r="Z127" i="1"/>
  <c r="Z128" i="1"/>
  <c r="AA128" i="1" s="1"/>
  <c r="Z129" i="1"/>
  <c r="Z130" i="1"/>
  <c r="AA130" i="1" s="1"/>
  <c r="Z131" i="1"/>
  <c r="Z132" i="1"/>
  <c r="AA132" i="1" s="1"/>
  <c r="Z133" i="1"/>
  <c r="Z134" i="1"/>
  <c r="Z135" i="1"/>
  <c r="Z136" i="1"/>
  <c r="AA136" i="1" s="1"/>
  <c r="Z137" i="1"/>
  <c r="Z138" i="1"/>
  <c r="AA138" i="1" s="1"/>
  <c r="Z139" i="1"/>
  <c r="Z140" i="1"/>
  <c r="Z141" i="1"/>
  <c r="AA141" i="1" s="1"/>
  <c r="Z142" i="1"/>
  <c r="AA142" i="1" s="1"/>
  <c r="Z119" i="1"/>
  <c r="AA119" i="1" s="1"/>
  <c r="Z120" i="1"/>
  <c r="Z121" i="1"/>
  <c r="Z122" i="1"/>
  <c r="AA122" i="1" s="1"/>
  <c r="Z123" i="1"/>
  <c r="AA123" i="1" s="1"/>
  <c r="Z124" i="1"/>
  <c r="AA129" i="1"/>
  <c r="AA134" i="1"/>
  <c r="Z5" i="1" l="1"/>
  <c r="AA5" i="1" s="1"/>
  <c r="Z6" i="1"/>
  <c r="AA6" i="1" s="1"/>
  <c r="Z7" i="1"/>
  <c r="AA7" i="1" s="1"/>
  <c r="Z8" i="1"/>
  <c r="AA8" i="1" s="1"/>
  <c r="Z9" i="1"/>
  <c r="AA9" i="1" s="1"/>
  <c r="Z10" i="1"/>
  <c r="AA10" i="1" s="1"/>
  <c r="Z11" i="1"/>
  <c r="Z12" i="1"/>
  <c r="AA12" i="1" s="1"/>
  <c r="Z13" i="1"/>
  <c r="Z14" i="1"/>
  <c r="AA14" i="1" s="1"/>
  <c r="Z15" i="1"/>
  <c r="AA15" i="1" s="1"/>
  <c r="Z16" i="1"/>
  <c r="AA16" i="1" s="1"/>
  <c r="Z17" i="1"/>
  <c r="Z18" i="1"/>
  <c r="AA18" i="1" s="1"/>
  <c r="Z19" i="1"/>
  <c r="AA19" i="1" s="1"/>
  <c r="Z20" i="1"/>
  <c r="AA20" i="1" s="1"/>
  <c r="Z21" i="1"/>
  <c r="AA21" i="1" s="1"/>
  <c r="Z22" i="1"/>
  <c r="AA22" i="1" s="1"/>
  <c r="Z23" i="1"/>
  <c r="AA23" i="1" s="1"/>
  <c r="Z24" i="1"/>
  <c r="AA24" i="1" s="1"/>
  <c r="Z25" i="1"/>
  <c r="AA25" i="1" s="1"/>
  <c r="Z26" i="1"/>
  <c r="Z27" i="1"/>
  <c r="AA27" i="1" s="1"/>
  <c r="Z28" i="1"/>
  <c r="Z29" i="1"/>
  <c r="AA29" i="1" s="1"/>
  <c r="Z30" i="1"/>
  <c r="AA30" i="1" s="1"/>
  <c r="Z31" i="1"/>
  <c r="AA31" i="1" s="1"/>
  <c r="Z32" i="1"/>
  <c r="AA32" i="1" s="1"/>
  <c r="Z33" i="1"/>
  <c r="Z34" i="1"/>
  <c r="AA34" i="1" s="1"/>
  <c r="Z35" i="1"/>
  <c r="Z36" i="1"/>
  <c r="Z37" i="1"/>
  <c r="AA37" i="1" s="1"/>
  <c r="Z38" i="1"/>
  <c r="Z39" i="1"/>
  <c r="Z40" i="1"/>
  <c r="Z41" i="1"/>
  <c r="Z42" i="1"/>
  <c r="AA42" i="1" s="1"/>
  <c r="Z43" i="1"/>
  <c r="AA43" i="1" s="1"/>
  <c r="Z44" i="1"/>
  <c r="AA44" i="1" s="1"/>
  <c r="Z45" i="1"/>
  <c r="AA45" i="1" s="1"/>
  <c r="Z46" i="1"/>
  <c r="AA46" i="1" s="1"/>
  <c r="Z47" i="1"/>
  <c r="Z48" i="1"/>
  <c r="Z49" i="1"/>
  <c r="AA49" i="1" s="1"/>
  <c r="Z50" i="1"/>
  <c r="AA50" i="1" s="1"/>
  <c r="Z51" i="1"/>
  <c r="Z52" i="1"/>
  <c r="AA52" i="1" s="1"/>
  <c r="Z53" i="1"/>
  <c r="AA53" i="1" s="1"/>
  <c r="Z54" i="1"/>
  <c r="AA54" i="1" s="1"/>
  <c r="Z55" i="1"/>
  <c r="AA55" i="1" s="1"/>
  <c r="Z56" i="1"/>
  <c r="AA56" i="1" s="1"/>
  <c r="Z57" i="1"/>
  <c r="AA57" i="1" s="1"/>
  <c r="Z58" i="1"/>
  <c r="Z59" i="1"/>
  <c r="AA59" i="1" s="1"/>
  <c r="Z60" i="1"/>
  <c r="AA60" i="1" s="1"/>
  <c r="Z61" i="1"/>
  <c r="AA61" i="1" s="1"/>
  <c r="Z62" i="1"/>
  <c r="AA62" i="1" s="1"/>
  <c r="Z63" i="1"/>
  <c r="AA63" i="1" s="1"/>
  <c r="Z64" i="1"/>
  <c r="AA64" i="1" s="1"/>
  <c r="Z65" i="1"/>
  <c r="AA65" i="1" s="1"/>
  <c r="Z66" i="1"/>
  <c r="Z67" i="1"/>
  <c r="AA67" i="1" s="1"/>
  <c r="Z68" i="1"/>
  <c r="AA68" i="1" s="1"/>
  <c r="Z69" i="1"/>
  <c r="Z70" i="1"/>
  <c r="AA70" i="1" s="1"/>
  <c r="Z71" i="1"/>
  <c r="AA71" i="1" s="1"/>
  <c r="Z72" i="1"/>
  <c r="AA72" i="1" s="1"/>
  <c r="Z73" i="1"/>
  <c r="Z74" i="1"/>
  <c r="AA74" i="1" s="1"/>
  <c r="Z75" i="1"/>
  <c r="Z76" i="1"/>
  <c r="AA76" i="1" s="1"/>
  <c r="Z77" i="1"/>
  <c r="AA77" i="1" s="1"/>
  <c r="Z78" i="1"/>
  <c r="AA78" i="1" s="1"/>
  <c r="Z79" i="1"/>
  <c r="AA79" i="1" s="1"/>
  <c r="Z80" i="1"/>
  <c r="AA80" i="1" s="1"/>
  <c r="Z81" i="1"/>
  <c r="AA81" i="1" s="1"/>
  <c r="Z82" i="1"/>
  <c r="Z83" i="1"/>
  <c r="AA83" i="1" s="1"/>
  <c r="Z84" i="1"/>
  <c r="AA84" i="1" s="1"/>
  <c r="Z85" i="1"/>
  <c r="AA85" i="1" s="1"/>
  <c r="Z86" i="1"/>
  <c r="AA86" i="1" s="1"/>
  <c r="Z87" i="1"/>
  <c r="Z88" i="1"/>
  <c r="AA88" i="1" s="1"/>
  <c r="Z89" i="1"/>
  <c r="AA89" i="1" s="1"/>
  <c r="Z90" i="1"/>
  <c r="AA90" i="1" s="1"/>
  <c r="Z91" i="1"/>
  <c r="Z92" i="1"/>
  <c r="Z93" i="1"/>
  <c r="AA93" i="1" s="1"/>
  <c r="Z94" i="1"/>
  <c r="AA94" i="1" s="1"/>
  <c r="Z95" i="1"/>
  <c r="AA95" i="1" s="1"/>
  <c r="Z96" i="1"/>
  <c r="AA96" i="1" s="1"/>
  <c r="Z97" i="1"/>
  <c r="AA97" i="1" s="1"/>
  <c r="Z98" i="1"/>
  <c r="Z99" i="1"/>
  <c r="AA99" i="1" s="1"/>
  <c r="Z100" i="1"/>
  <c r="AA100" i="1" s="1"/>
  <c r="Z101" i="1"/>
  <c r="AA101" i="1" s="1"/>
  <c r="Z102" i="1"/>
  <c r="AA102" i="1" s="1"/>
  <c r="Z103" i="1"/>
  <c r="Z104" i="1"/>
  <c r="AA104" i="1" s="1"/>
  <c r="Z105" i="1"/>
  <c r="AA105" i="1" s="1"/>
  <c r="Z106" i="1"/>
  <c r="AA106" i="1" s="1"/>
  <c r="Z107" i="1"/>
  <c r="AA107" i="1" s="1"/>
  <c r="Z108" i="1"/>
  <c r="AA108" i="1" s="1"/>
  <c r="Z109" i="1"/>
  <c r="AA109" i="1" s="1"/>
  <c r="Z110" i="1"/>
  <c r="AA110" i="1" s="1"/>
  <c r="Z111" i="1"/>
  <c r="Z112" i="1"/>
  <c r="AA112" i="1" s="1"/>
  <c r="Z113" i="1"/>
  <c r="AA113" i="1" s="1"/>
  <c r="Z114" i="1"/>
  <c r="AA114" i="1" s="1"/>
  <c r="Z115" i="1"/>
  <c r="AA115" i="1" s="1"/>
  <c r="Z116" i="1"/>
  <c r="Z117" i="1"/>
  <c r="AA117" i="1" s="1"/>
  <c r="Z118" i="1"/>
  <c r="Z4" i="1"/>
  <c r="S164" i="1"/>
  <c r="S165" i="1"/>
  <c r="S152" i="1" l="1"/>
  <c r="R152" i="1"/>
  <c r="Q152" i="1"/>
  <c r="G152" i="1"/>
  <c r="Q164" i="1"/>
  <c r="Q165" i="1"/>
  <c r="T152" i="1" l="1"/>
  <c r="R164" i="1"/>
  <c r="R165" i="1"/>
  <c r="G164" i="1"/>
  <c r="G165" i="1"/>
  <c r="T165" i="1" l="1"/>
  <c r="T164" i="1"/>
  <c r="Q151" i="1"/>
  <c r="Q153" i="1"/>
  <c r="Q154" i="1"/>
  <c r="Q155" i="1"/>
  <c r="Q156" i="1"/>
  <c r="Q157" i="1"/>
  <c r="Q158" i="1"/>
  <c r="Q159" i="1"/>
  <c r="Q160" i="1"/>
  <c r="Q161" i="1"/>
  <c r="Q162" i="1"/>
  <c r="Q163" i="1"/>
  <c r="Q150" i="1"/>
  <c r="S166" i="1"/>
  <c r="S151" i="1"/>
  <c r="S153" i="1"/>
  <c r="S154" i="1"/>
  <c r="S155" i="1"/>
  <c r="S156" i="1"/>
  <c r="S157" i="1"/>
  <c r="S158" i="1"/>
  <c r="S159" i="1"/>
  <c r="S160" i="1"/>
  <c r="S161" i="1"/>
  <c r="S162" i="1"/>
  <c r="S163" i="1"/>
  <c r="S150" i="1"/>
  <c r="R151" i="1"/>
  <c r="R153" i="1"/>
  <c r="R154" i="1"/>
  <c r="R155" i="1"/>
  <c r="R156" i="1"/>
  <c r="R157" i="1"/>
  <c r="R158" i="1"/>
  <c r="R159" i="1"/>
  <c r="R160" i="1"/>
  <c r="R161" i="1"/>
  <c r="R162" i="1"/>
  <c r="R163" i="1"/>
  <c r="R166" i="1"/>
  <c r="R150" i="1"/>
  <c r="T151" i="1" l="1"/>
  <c r="T158" i="1"/>
  <c r="T163" i="1"/>
  <c r="T159" i="1"/>
  <c r="T153" i="1"/>
  <c r="T155" i="1"/>
  <c r="T154" i="1"/>
  <c r="T150" i="1"/>
  <c r="T161" i="1"/>
  <c r="T166" i="1"/>
  <c r="T160" i="1"/>
  <c r="T157" i="1"/>
  <c r="T156" i="1"/>
  <c r="T162" i="1"/>
  <c r="Q166" i="1"/>
  <c r="G166" i="1" l="1"/>
  <c r="G151" i="1"/>
  <c r="G153" i="1"/>
  <c r="G154" i="1"/>
  <c r="G155" i="1"/>
  <c r="G156" i="1"/>
  <c r="G157" i="1"/>
  <c r="G158" i="1"/>
  <c r="G159" i="1"/>
  <c r="G160" i="1"/>
  <c r="G161" i="1"/>
  <c r="G162" i="1"/>
  <c r="G163" i="1"/>
  <c r="G150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bse results class 12- 2016date 21-5-16" type="6" refreshedVersion="4" background="1" saveData="1">
    <textPr codePage="437" sourceFile="C:\Users\PRINCIPAL\Desktop\cbse results class 12- 2016date 21-5-16.txt" delimited="0">
      <textFields count="21">
        <textField/>
        <textField position="7"/>
        <textField position="30"/>
        <textField position="44"/>
        <textField position="49"/>
        <textField position="56"/>
        <textField position="59"/>
        <textField position="66"/>
        <textField position="71"/>
        <textField position="74"/>
        <textField position="79"/>
        <textField position="84"/>
        <textField position="89"/>
        <textField position="96"/>
        <textField position="99"/>
        <textField position="104"/>
        <textField position="109"/>
        <textField position="130"/>
        <textField position="136"/>
        <textField position="139"/>
        <textField position="142"/>
      </textFields>
    </textPr>
  </connection>
</connections>
</file>

<file path=xl/sharedStrings.xml><?xml version="1.0" encoding="utf-8"?>
<sst xmlns="http://schemas.openxmlformats.org/spreadsheetml/2006/main" count="5489" uniqueCount="649">
  <si>
    <t>ROLL NO</t>
  </si>
  <si>
    <t>CANDIDATE NAME</t>
  </si>
  <si>
    <t>SUB</t>
  </si>
  <si>
    <t>MRK</t>
  </si>
  <si>
    <t>GRD</t>
  </si>
  <si>
    <t>RESULT</t>
  </si>
  <si>
    <t>C1</t>
  </si>
  <si>
    <t>D2</t>
  </si>
  <si>
    <t>D1</t>
  </si>
  <si>
    <t>C2</t>
  </si>
  <si>
    <t>B1</t>
  </si>
  <si>
    <t>PASS</t>
  </si>
  <si>
    <t>B2</t>
  </si>
  <si>
    <t>A2</t>
  </si>
  <si>
    <t>A1</t>
  </si>
  <si>
    <t xml:space="preserve">GRD  </t>
  </si>
  <si>
    <t>SUBJECT</t>
  </si>
  <si>
    <t>SUBJECT TEACHER</t>
  </si>
  <si>
    <t>CODE</t>
  </si>
  <si>
    <t>ENGLISH</t>
  </si>
  <si>
    <t>HINDI</t>
  </si>
  <si>
    <t>MATHS</t>
  </si>
  <si>
    <t>PHYSICS</t>
  </si>
  <si>
    <t>CHEMISTRY</t>
  </si>
  <si>
    <t>BIOLOGY</t>
  </si>
  <si>
    <t>B.ST.</t>
  </si>
  <si>
    <t>ACCOUNT.</t>
  </si>
  <si>
    <t>ECONOMICS</t>
  </si>
  <si>
    <t>TOT.</t>
  </si>
  <si>
    <t>TOTAL</t>
  </si>
  <si>
    <t>%</t>
  </si>
  <si>
    <t>APP.</t>
  </si>
  <si>
    <t>MONALISA DAS</t>
  </si>
  <si>
    <t>SEC.</t>
  </si>
  <si>
    <t>B</t>
  </si>
  <si>
    <t>A</t>
  </si>
  <si>
    <t>C</t>
  </si>
  <si>
    <t>A,B &amp; C</t>
  </si>
  <si>
    <t>A &amp; B</t>
  </si>
  <si>
    <t>N x W</t>
  </si>
  <si>
    <t>TOT.
 G.P.</t>
  </si>
  <si>
    <t>P. I.</t>
  </si>
  <si>
    <t>KENDRIYA VIDYALAYA, PURI</t>
  </si>
  <si>
    <t>PASS %</t>
  </si>
  <si>
    <t>S.K. SAHOO</t>
  </si>
  <si>
    <t>TRILOCHAN MOHANTY</t>
  </si>
  <si>
    <t>REGION
 P.I.</t>
  </si>
  <si>
    <t>SCHOOL</t>
  </si>
  <si>
    <t>PRINCIPAL</t>
  </si>
  <si>
    <t>E</t>
  </si>
  <si>
    <t>PHYSICAL ED.</t>
  </si>
  <si>
    <t>S.R. MISHRA</t>
  </si>
  <si>
    <t>OVERALL</t>
  </si>
  <si>
    <t>M M KHUNTIA</t>
  </si>
  <si>
    <t>SCIENCE</t>
  </si>
  <si>
    <t>COMMERCE</t>
  </si>
  <si>
    <t>SANSKRIT</t>
  </si>
  <si>
    <t>SEC</t>
  </si>
  <si>
    <t>WE</t>
  </si>
  <si>
    <t>HPE</t>
  </si>
  <si>
    <t>GS</t>
  </si>
  <si>
    <t>041</t>
  </si>
  <si>
    <t>042</t>
  </si>
  <si>
    <t>043</t>
  </si>
  <si>
    <t>044</t>
  </si>
  <si>
    <t>083</t>
  </si>
  <si>
    <t>COMP SC NEW</t>
  </si>
  <si>
    <t>054</t>
  </si>
  <si>
    <t>055</t>
  </si>
  <si>
    <t>030</t>
  </si>
  <si>
    <t>048</t>
  </si>
  <si>
    <t>B &amp; C</t>
  </si>
  <si>
    <t>T. K. SWAIN</t>
  </si>
  <si>
    <t>MRIDULA SAREN</t>
  </si>
  <si>
    <t>RESULT ANALYSIS OF AISSCE - 2023</t>
  </si>
  <si>
    <t>RESULT ANALYSIS OF AISSCE - 2023 ( CLASS - XII )</t>
  </si>
  <si>
    <t>ANCHAL BEHERA</t>
  </si>
  <si>
    <t>ANNAPURNA MOHAPATRA</t>
  </si>
  <si>
    <t>ANOUSHKAA MOHANTY</t>
  </si>
  <si>
    <t>AVILIPSA PRADHAN</t>
  </si>
  <si>
    <t>MANISHA MISHRA</t>
  </si>
  <si>
    <t>PRATYUSHA PRADHAN</t>
  </si>
  <si>
    <t>PRIYANKA RATH</t>
  </si>
  <si>
    <t>SANGHAMITRA KANHAR</t>
  </si>
  <si>
    <t>SHALINI MAHAPATRA</t>
  </si>
  <si>
    <t>SMARANIKA JENA</t>
  </si>
  <si>
    <t>SUDIPTA SARANGI</t>
  </si>
  <si>
    <t>SWETASHREE PRIYADARSHINI</t>
  </si>
  <si>
    <t>AAYUSH ANSHUMAN PANDA</t>
  </si>
  <si>
    <t>ABHISHEK DAS</t>
  </si>
  <si>
    <t>AMAN BEHERA</t>
  </si>
  <si>
    <t>AMLAN MISHRA</t>
  </si>
  <si>
    <t>ANUJ PRAKASH MISHRA</t>
  </si>
  <si>
    <t>ARDHENDU SEKHAR DASH</t>
  </si>
  <si>
    <t>ASHISH DASH</t>
  </si>
  <si>
    <t>BAIBHAB MAHAPATRA</t>
  </si>
  <si>
    <t>BIBHASH BAHAR DAS</t>
  </si>
  <si>
    <t>BIBHU PRASAD MISHRA</t>
  </si>
  <si>
    <t>BISWAJIT MOHANTY</t>
  </si>
  <si>
    <t>C S VISHAL ROUT</t>
  </si>
  <si>
    <t>DEBADARSHAN RANASINGH</t>
  </si>
  <si>
    <t>DEBASIS RATH</t>
  </si>
  <si>
    <t>DEEP DARSHI PATTANAIK</t>
  </si>
  <si>
    <t>DIVYA RANJAN SWAIN</t>
  </si>
  <si>
    <t>GOURAB PARIDA</t>
  </si>
  <si>
    <t>JAGANNATH BEHERA</t>
  </si>
  <si>
    <t>MITHLESH MISHRA</t>
  </si>
  <si>
    <t>OMPRAKASH PRADHAN</t>
  </si>
  <si>
    <t>PIYUSH PRUSTY</t>
  </si>
  <si>
    <t>PRADYUMNA PARIDA</t>
  </si>
  <si>
    <t>PRIYANSU TRIPATHY</t>
  </si>
  <si>
    <t>PUJARI B RITIK</t>
  </si>
  <si>
    <t>RAJSEKHAR SAMANTA SINGHAR</t>
  </si>
  <si>
    <t>SAI DWARIKANATH MUDULI</t>
  </si>
  <si>
    <t>SANDEEP KUMAR PRADHAN</t>
  </si>
  <si>
    <t>SANJEEV KUMAR SAHOO</t>
  </si>
  <si>
    <t>SATYAM SENAPATI</t>
  </si>
  <si>
    <t>SHAHANAWAZ KHAN</t>
  </si>
  <si>
    <t>SHREEKSHETRA TUDU</t>
  </si>
  <si>
    <t>SIDHARTHA SHANKAR DAS</t>
  </si>
  <si>
    <t>SITESH KUMAR MOHANTY</t>
  </si>
  <si>
    <t>SOUMYA RANJAN PRADHAN</t>
  </si>
  <si>
    <t>SOURAV RANJAN PANDA</t>
  </si>
  <si>
    <t>SOURAV SABYASACHI</t>
  </si>
  <si>
    <t>STHITA PRAGYAN BARIK</t>
  </si>
  <si>
    <t>SUBHAM MOHAPATRA</t>
  </si>
  <si>
    <t>SUBRAT SAHOO</t>
  </si>
  <si>
    <t>SUMIT KUMAR HARICHANDAN</t>
  </si>
  <si>
    <t>SURAJEET ACHARYA</t>
  </si>
  <si>
    <t>SURYA PRAKASH SETHI</t>
  </si>
  <si>
    <t>AISORYA PRIYADARSINI</t>
  </si>
  <si>
    <t>ANINDITA SAHOO</t>
  </si>
  <si>
    <t>ANKITA BEHERA</t>
  </si>
  <si>
    <t>ARPITA ARADHANA</t>
  </si>
  <si>
    <t>BARSHA RANI BISWAL</t>
  </si>
  <si>
    <t>BHAGYABATI BEHERA</t>
  </si>
  <si>
    <t>BHUMIKA MISHRA</t>
  </si>
  <si>
    <t>BIDYA DAS MAHAPATRA</t>
  </si>
  <si>
    <t>BISWABANDITA PRIYADARSHINI</t>
  </si>
  <si>
    <t>CHINMAYEE CHIRASMITA</t>
  </si>
  <si>
    <t>CHINMAYEE MISHRA</t>
  </si>
  <si>
    <t>DEBASMITA CHATTAR</t>
  </si>
  <si>
    <t>JASASWINI GAJENDRA</t>
  </si>
  <si>
    <t>JASMIN PANDA</t>
  </si>
  <si>
    <t>KHUSHI PRIYADARSHINI</t>
  </si>
  <si>
    <t>LUSISHREE MALLIK</t>
  </si>
  <si>
    <t>MAHIMA PATTNAIK</t>
  </si>
  <si>
    <t>NIRJALA NAIK</t>
  </si>
  <si>
    <t>PAYAL DAS</t>
  </si>
  <si>
    <t>POOJA PRIYADARSHINI</t>
  </si>
  <si>
    <t>PRAJAKTA KUMARI RAUL</t>
  </si>
  <si>
    <t>REETUSNATA MISHRA</t>
  </si>
  <si>
    <t>RUDRAKSHI PARIJA</t>
  </si>
  <si>
    <t>SAMBARDHANA BISHOYI</t>
  </si>
  <si>
    <t>SHREEPARNA MAHAPATRA</t>
  </si>
  <si>
    <t>SONALI PRIYADARSANI</t>
  </si>
  <si>
    <t>SRISTHA PANDA</t>
  </si>
  <si>
    <t>SUBHASHREE JENA</t>
  </si>
  <si>
    <t>SUBHASHREE MOHAPATRA</t>
  </si>
  <si>
    <t>SUBHRASMITA SUBHADARSHINI</t>
  </si>
  <si>
    <t>SUPARNA SUBHADARSHINI</t>
  </si>
  <si>
    <t>SUSHREE ADYASHAKTI NANDA</t>
  </si>
  <si>
    <t>SWETAPADMA SWAIN</t>
  </si>
  <si>
    <t>TAMANNA</t>
  </si>
  <si>
    <t>AKASHRAJ ROUT</t>
  </si>
  <si>
    <t>ANIKET MOHAPATRA</t>
  </si>
  <si>
    <t>ARINDAM MOHANTY</t>
  </si>
  <si>
    <t>ASHISH MISHRA</t>
  </si>
  <si>
    <t>ASUTOSH PAUL</t>
  </si>
  <si>
    <t>CHIRANJEEB MOHANTY</t>
  </si>
  <si>
    <t>DUSMANT KUMAR LENKA</t>
  </si>
  <si>
    <t>HITESH ROUT</t>
  </si>
  <si>
    <t>KOUSTUV MISHRA</t>
  </si>
  <si>
    <t>PRIYA RANJAN DALAI</t>
  </si>
  <si>
    <t>SASWAT RANJAN PRADHAN</t>
  </si>
  <si>
    <t>SATYAJIT NAYAK</t>
  </si>
  <si>
    <t>SIBARANJAN MAHATARAY</t>
  </si>
  <si>
    <t>SUBHENDU KUMAR MALLIK</t>
  </si>
  <si>
    <t>SUBHRAJIT SAHOO</t>
  </si>
  <si>
    <t>SURYAKANTA DASH</t>
  </si>
  <si>
    <t>AMRITA PATTANAIK</t>
  </si>
  <si>
    <t>ANKITA PRIYADARSHINI</t>
  </si>
  <si>
    <t>BHAGYASHREE PANDA</t>
  </si>
  <si>
    <t>CH MANASA</t>
  </si>
  <si>
    <t>DEEPSIKHA PATRA</t>
  </si>
  <si>
    <t>DEEPSIKHA RATH</t>
  </si>
  <si>
    <t>DEVISHI NANDA</t>
  </si>
  <si>
    <t>GULBAHAR FATMA</t>
  </si>
  <si>
    <t>GUNTU PRIYANKA RAO</t>
  </si>
  <si>
    <t>MADDI LAHARI</t>
  </si>
  <si>
    <t>MADHUSMITA BEHERA</t>
  </si>
  <si>
    <t>MANASI BEHERA</t>
  </si>
  <si>
    <t>NEHA RAJAK</t>
  </si>
  <si>
    <t>PRIYANKA MUKHI</t>
  </si>
  <si>
    <t>RAJ ARPITA SENAPATI</t>
  </si>
  <si>
    <t>RAJASHREE PRADHAN</t>
  </si>
  <si>
    <t>SHREEJAL BHANJA</t>
  </si>
  <si>
    <t>SURADA RAMA LAXMI</t>
  </si>
  <si>
    <t>AMITAB DAS</t>
  </si>
  <si>
    <t>AMRIT KUMAR BEHERA</t>
  </si>
  <si>
    <t>ARPIT KUMAR BEHERA</t>
  </si>
  <si>
    <t>BISWAJEET SAHOO</t>
  </si>
  <si>
    <t>BISWOJIT MOHAPATRA</t>
  </si>
  <si>
    <t>DIVYA RANJAN DASH</t>
  </si>
  <si>
    <t>NALINI KANTA MOHANTY</t>
  </si>
  <si>
    <t>NARAYAN BEHERA</t>
  </si>
  <si>
    <t>PRAVEEN KUMAR</t>
  </si>
  <si>
    <t>PRAYASH RANJAN DAS</t>
  </si>
  <si>
    <t>PIYUSH ROY</t>
  </si>
  <si>
    <t>RAJENDRA KUMAR PRUSTY</t>
  </si>
  <si>
    <t>SAKTI SUMAN SAMANTARAY</t>
  </si>
  <si>
    <t>SASWAT KUMAR BARAL</t>
  </si>
  <si>
    <t>SATYA NARAYAN MAHASUAR</t>
  </si>
  <si>
    <t>SNEHASISH DAS</t>
  </si>
  <si>
    <t>SUJAL KUMAR BHOI</t>
  </si>
  <si>
    <t>32</t>
  </si>
  <si>
    <t xml:space="preserve">D1 </t>
  </si>
  <si>
    <t>38</t>
  </si>
  <si>
    <t xml:space="preserve">C2 </t>
  </si>
  <si>
    <t>76</t>
  </si>
  <si>
    <t xml:space="preserve">C1 </t>
  </si>
  <si>
    <t>33</t>
  </si>
  <si>
    <t>91</t>
  </si>
  <si>
    <t xml:space="preserve">A2 </t>
  </si>
  <si>
    <t>34</t>
  </si>
  <si>
    <t>36</t>
  </si>
  <si>
    <t xml:space="preserve">B2 </t>
  </si>
  <si>
    <t>78</t>
  </si>
  <si>
    <t>79</t>
  </si>
  <si>
    <t>84</t>
  </si>
  <si>
    <t xml:space="preserve">E </t>
  </si>
  <si>
    <t>67</t>
  </si>
  <si>
    <t xml:space="preserve">E  </t>
  </si>
  <si>
    <t>30</t>
  </si>
  <si>
    <t>ESSENTIAL REPEAT</t>
  </si>
  <si>
    <t>COMP               042</t>
  </si>
  <si>
    <t>COMP               044</t>
  </si>
  <si>
    <t>COMP               083</t>
  </si>
  <si>
    <t>COMP               041</t>
  </si>
  <si>
    <t>COMP               042 044</t>
  </si>
  <si>
    <t>COMP               043 042</t>
  </si>
  <si>
    <t>COMP               042 043</t>
  </si>
  <si>
    <t>COMP               043</t>
  </si>
  <si>
    <t>COMP               055</t>
  </si>
  <si>
    <t>COMP               030</t>
  </si>
  <si>
    <t>COMP               054</t>
  </si>
  <si>
    <t>COMP               055 054</t>
  </si>
  <si>
    <t>ANASUYA PANDA</t>
  </si>
  <si>
    <t>N. C. MAHANTA</t>
  </si>
  <si>
    <t>KRISHNAKUNTALA SAHOO</t>
  </si>
  <si>
    <t>S. K. MOHARANA</t>
  </si>
  <si>
    <t>JYOTIRMAYEE MOHAPATRA</t>
  </si>
  <si>
    <t xml:space="preserve">A </t>
  </si>
  <si>
    <t>RESULT OF CLASS - X ( 2023 )</t>
  </si>
  <si>
    <t>NAME OF STUDENT</t>
  </si>
  <si>
    <t>MK</t>
  </si>
  <si>
    <t>GD</t>
  </si>
  <si>
    <t>TOT</t>
  </si>
  <si>
    <t>12177015</t>
  </si>
  <si>
    <t>ABANTIKA DASH</t>
  </si>
  <si>
    <t>184</t>
  </si>
  <si>
    <t>093</t>
  </si>
  <si>
    <t>122</t>
  </si>
  <si>
    <t>095</t>
  </si>
  <si>
    <t>067</t>
  </si>
  <si>
    <t>086</t>
  </si>
  <si>
    <t>081</t>
  </si>
  <si>
    <t>087</t>
  </si>
  <si>
    <t>402</t>
  </si>
  <si>
    <t>079</t>
  </si>
  <si>
    <t>12177016</t>
  </si>
  <si>
    <t>AKANKHYA PRIYADARSHINI</t>
  </si>
  <si>
    <t>002</t>
  </si>
  <si>
    <t>070</t>
  </si>
  <si>
    <t>082</t>
  </si>
  <si>
    <t>12177017</t>
  </si>
  <si>
    <t>AKANKSHYA MISHRA</t>
  </si>
  <si>
    <t>089</t>
  </si>
  <si>
    <t>085</t>
  </si>
  <si>
    <t>080</t>
  </si>
  <si>
    <t>12177018</t>
  </si>
  <si>
    <t>ANGEL KANUNGO</t>
  </si>
  <si>
    <t>097</t>
  </si>
  <si>
    <t>241</t>
  </si>
  <si>
    <t>092</t>
  </si>
  <si>
    <t>091</t>
  </si>
  <si>
    <t>076</t>
  </si>
  <si>
    <t>12177019</t>
  </si>
  <si>
    <t>ARUNJYOTI MISHRA</t>
  </si>
  <si>
    <t>074</t>
  </si>
  <si>
    <t>053</t>
  </si>
  <si>
    <t>075</t>
  </si>
  <si>
    <t>065</t>
  </si>
  <si>
    <t>12177020</t>
  </si>
  <si>
    <t>DEBANSHI PRADHAN</t>
  </si>
  <si>
    <t>098</t>
  </si>
  <si>
    <t>073</t>
  </si>
  <si>
    <t>072</t>
  </si>
  <si>
    <t>062</t>
  </si>
  <si>
    <t>12177021</t>
  </si>
  <si>
    <t>DEEPTI RANI SAHOO</t>
  </si>
  <si>
    <t>051</t>
  </si>
  <si>
    <t>046</t>
  </si>
  <si>
    <t>039</t>
  </si>
  <si>
    <t>061</t>
  </si>
  <si>
    <t>12177022</t>
  </si>
  <si>
    <t>MEGHA AGARWAL</t>
  </si>
  <si>
    <t>094</t>
  </si>
  <si>
    <t>12177023</t>
  </si>
  <si>
    <t>RUPALI BANARJEE</t>
  </si>
  <si>
    <t>057</t>
  </si>
  <si>
    <t>12177024</t>
  </si>
  <si>
    <t>SAI SMITA SRICHANDAN</t>
  </si>
  <si>
    <t>060</t>
  </si>
  <si>
    <t>084</t>
  </si>
  <si>
    <t>077</t>
  </si>
  <si>
    <t>12177025</t>
  </si>
  <si>
    <t>SAMARPITA KHUNTIA</t>
  </si>
  <si>
    <t>100</t>
  </si>
  <si>
    <t>096</t>
  </si>
  <si>
    <t>12177026</t>
  </si>
  <si>
    <t>SAMEEKSHA MAHARANA</t>
  </si>
  <si>
    <t>088</t>
  </si>
  <si>
    <t>078</t>
  </si>
  <si>
    <t>12177027</t>
  </si>
  <si>
    <t>SELINA BARIK</t>
  </si>
  <si>
    <t>12177028</t>
  </si>
  <si>
    <t>SMRUTIREKHA BEHERA</t>
  </si>
  <si>
    <t>069</t>
  </si>
  <si>
    <t>068</t>
  </si>
  <si>
    <t>12177029</t>
  </si>
  <si>
    <t>SUBHASHREE</t>
  </si>
  <si>
    <t>056</t>
  </si>
  <si>
    <t>12177030</t>
  </si>
  <si>
    <t>SUBHASHREE DASH</t>
  </si>
  <si>
    <t>063</t>
  </si>
  <si>
    <t>12177031</t>
  </si>
  <si>
    <t>SUBHASHREE SETHI</t>
  </si>
  <si>
    <t>058</t>
  </si>
  <si>
    <t>049</t>
  </si>
  <si>
    <t>12177032</t>
  </si>
  <si>
    <t>SUVRA SUBHADARSHINI</t>
  </si>
  <si>
    <t>038</t>
  </si>
  <si>
    <t>035</t>
  </si>
  <si>
    <t>12177033</t>
  </si>
  <si>
    <t>SWASTIKA MAHAPATRA</t>
  </si>
  <si>
    <t>12177034</t>
  </si>
  <si>
    <t>TANUSHREE TANAYA TRIPATHY</t>
  </si>
  <si>
    <t>12177035</t>
  </si>
  <si>
    <t>AAKASH KUMAR</t>
  </si>
  <si>
    <t>12177036</t>
  </si>
  <si>
    <t>AARUSH SAHOO</t>
  </si>
  <si>
    <t>047</t>
  </si>
  <si>
    <t>12177037</t>
  </si>
  <si>
    <t>ABHISEK SAHOO</t>
  </si>
  <si>
    <t>090</t>
  </si>
  <si>
    <t>040</t>
  </si>
  <si>
    <t>033</t>
  </si>
  <si>
    <t>064</t>
  </si>
  <si>
    <t>12177038</t>
  </si>
  <si>
    <t>ADITYA BEHERA</t>
  </si>
  <si>
    <t>12177039</t>
  </si>
  <si>
    <t>ANSUMAN BEHERA</t>
  </si>
  <si>
    <t>099</t>
  </si>
  <si>
    <t>12177040</t>
  </si>
  <si>
    <t>ANURAG NANDA</t>
  </si>
  <si>
    <t>12177041</t>
  </si>
  <si>
    <t>ASHUTOSH PRADHAN</t>
  </si>
  <si>
    <t>12177042</t>
  </si>
  <si>
    <t>B CHANDRA BHUSHAN</t>
  </si>
  <si>
    <t>071</t>
  </si>
  <si>
    <t>12177043</t>
  </si>
  <si>
    <t>CHINMAY SETHI</t>
  </si>
  <si>
    <t>12177044</t>
  </si>
  <si>
    <t>DIPTI RANJAN DASH</t>
  </si>
  <si>
    <t>12177045</t>
  </si>
  <si>
    <t>DURGA PRASAD JENA</t>
  </si>
  <si>
    <t>050</t>
  </si>
  <si>
    <t>12177046</t>
  </si>
  <si>
    <t>JAGADISH KUMAR BEHERA</t>
  </si>
  <si>
    <t>12177047</t>
  </si>
  <si>
    <t>MAHAPRASAD DAS MOHAPATRA</t>
  </si>
  <si>
    <t>12177048</t>
  </si>
  <si>
    <t>MALLHAR MISHRA</t>
  </si>
  <si>
    <t>12177049</t>
  </si>
  <si>
    <t>MISAL PALAI</t>
  </si>
  <si>
    <t>12177050</t>
  </si>
  <si>
    <t>MRUNALA KOUSIK JENA</t>
  </si>
  <si>
    <t>037</t>
  </si>
  <si>
    <t>024</t>
  </si>
  <si>
    <t>12177051</t>
  </si>
  <si>
    <t>PIYUSH BARAL</t>
  </si>
  <si>
    <t>12177052</t>
  </si>
  <si>
    <t>PRASAD KUMAR PANDA</t>
  </si>
  <si>
    <t>12177053</t>
  </si>
  <si>
    <t>PRAVAS KUMAR JENA</t>
  </si>
  <si>
    <t>12177054</t>
  </si>
  <si>
    <t>RITESH NAYAK</t>
  </si>
  <si>
    <t>045</t>
  </si>
  <si>
    <t>12177055</t>
  </si>
  <si>
    <t>SHREYANSHU SAMARPANNA</t>
  </si>
  <si>
    <t>12177056</t>
  </si>
  <si>
    <t>SHREYAS MOHAPATRA</t>
  </si>
  <si>
    <t>12177057</t>
  </si>
  <si>
    <t>SOHAN JENA</t>
  </si>
  <si>
    <t>12177058</t>
  </si>
  <si>
    <t>SUBHASISH PARIDA</t>
  </si>
  <si>
    <t>052</t>
  </si>
  <si>
    <t>12177059</t>
  </si>
  <si>
    <t>SUBHRAKANT DALAI</t>
  </si>
  <si>
    <t>12177060</t>
  </si>
  <si>
    <t>SURAJ PRASAD NAYAK</t>
  </si>
  <si>
    <t>12177061</t>
  </si>
  <si>
    <t>SWAYANSU SATYABRAT</t>
  </si>
  <si>
    <t>12177062</t>
  </si>
  <si>
    <t>TANMAYA GHATUARY</t>
  </si>
  <si>
    <t>12177063</t>
  </si>
  <si>
    <t>TANMAY MISHRA</t>
  </si>
  <si>
    <t>12177064</t>
  </si>
  <si>
    <t>AALISHAA HOTA</t>
  </si>
  <si>
    <t>12177065</t>
  </si>
  <si>
    <t>ADYASHA PAIKARAY</t>
  </si>
  <si>
    <t>059</t>
  </si>
  <si>
    <t>025</t>
  </si>
  <si>
    <t>12177066</t>
  </si>
  <si>
    <t>AKANSHYA SAHU</t>
  </si>
  <si>
    <t>12177067</t>
  </si>
  <si>
    <t>ANANYA SAHOO</t>
  </si>
  <si>
    <t>12177068</t>
  </si>
  <si>
    <t>ANWESHA MAHAPATRA</t>
  </si>
  <si>
    <t>12177069</t>
  </si>
  <si>
    <t>ANWESHA PATRA</t>
  </si>
  <si>
    <t>12177070</t>
  </si>
  <si>
    <t>ARPITA PRADHAN</t>
  </si>
  <si>
    <t>12177071</t>
  </si>
  <si>
    <t>BHAGYALAXMI BEHERA</t>
  </si>
  <si>
    <t>023</t>
  </si>
  <si>
    <t>12177072</t>
  </si>
  <si>
    <t>BHUMIKA SETHI</t>
  </si>
  <si>
    <t>12177073</t>
  </si>
  <si>
    <t>BONDI MOUNIKA</t>
  </si>
  <si>
    <t>12177074</t>
  </si>
  <si>
    <t>DIBYANI SINGHA</t>
  </si>
  <si>
    <t>12177075</t>
  </si>
  <si>
    <t>JYOTI ADITYA PATTNAIK</t>
  </si>
  <si>
    <t>026</t>
  </si>
  <si>
    <t>12177076</t>
  </si>
  <si>
    <t>PRAJUKTA PRIYADARSHINI</t>
  </si>
  <si>
    <t>12177077</t>
  </si>
  <si>
    <t>SEPHALI DASH</t>
  </si>
  <si>
    <t>12177078</t>
  </si>
  <si>
    <t>SHARADA KAR</t>
  </si>
  <si>
    <t>12177079</t>
  </si>
  <si>
    <t>SHIBASHREE SAMANTRAY</t>
  </si>
  <si>
    <t>12177080</t>
  </si>
  <si>
    <t>SMRUTI SUDHA DASH</t>
  </si>
  <si>
    <t>12177081</t>
  </si>
  <si>
    <t>SRIPARNA SAHOO</t>
  </si>
  <si>
    <t>12177082</t>
  </si>
  <si>
    <t>SWADESHNA BEHERA</t>
  </si>
  <si>
    <t>12177083</t>
  </si>
  <si>
    <t>JANAKI SAHANI</t>
  </si>
  <si>
    <t>12177084</t>
  </si>
  <si>
    <t>ADARSH AMRUTANSHU PRADHAN</t>
  </si>
  <si>
    <t>12177085</t>
  </si>
  <si>
    <t>ADITYA KUMAR BEHERA</t>
  </si>
  <si>
    <t>12177086</t>
  </si>
  <si>
    <t>AKASH DAS</t>
  </si>
  <si>
    <t>12177087</t>
  </si>
  <si>
    <t>ASHIS KARAN</t>
  </si>
  <si>
    <t>12177088</t>
  </si>
  <si>
    <t>ASHUTOSH MISHRA</t>
  </si>
  <si>
    <t>12177089</t>
  </si>
  <si>
    <t>AYUSHMAN SATAPATHY</t>
  </si>
  <si>
    <t>12177090</t>
  </si>
  <si>
    <t>CHINMAYA SWAPRAKASH MISHRA</t>
  </si>
  <si>
    <t>12177091</t>
  </si>
  <si>
    <t>HITANSHU NAYAK</t>
  </si>
  <si>
    <t>12177092</t>
  </si>
  <si>
    <t>JASOBANTA BEHERA</t>
  </si>
  <si>
    <t>12177093</t>
  </si>
  <si>
    <t>KABYADARSHAN PATTNAIK</t>
  </si>
  <si>
    <t>066</t>
  </si>
  <si>
    <t>12177094</t>
  </si>
  <si>
    <t>KUMAR BHADRAYU PANDA</t>
  </si>
  <si>
    <t>12177095</t>
  </si>
  <si>
    <t>MILAN MITRA SAHOO</t>
  </si>
  <si>
    <t>12177096</t>
  </si>
  <si>
    <t>N S PURUSHOTTAM TATACHARIAR</t>
  </si>
  <si>
    <t>12177097</t>
  </si>
  <si>
    <t>PIYUSH KUMAR SATAPATHY</t>
  </si>
  <si>
    <t>12177098</t>
  </si>
  <si>
    <t>PIYUSH MOHAPATRA</t>
  </si>
  <si>
    <t>12177099</t>
  </si>
  <si>
    <t>PRATYUSH KUMAR PRADHAN</t>
  </si>
  <si>
    <t>12177100</t>
  </si>
  <si>
    <t>PRITAM PARIDA</t>
  </si>
  <si>
    <t>12177101</t>
  </si>
  <si>
    <t>PUSPAHAS MOHAPATRA</t>
  </si>
  <si>
    <t>12177102</t>
  </si>
  <si>
    <t>RISHIKESH RANJAN NAYAK</t>
  </si>
  <si>
    <t>036</t>
  </si>
  <si>
    <t>12177103</t>
  </si>
  <si>
    <t>SAI SWAGAT BAL</t>
  </si>
  <si>
    <t>12177104</t>
  </si>
  <si>
    <t>SOUMYA JYOTI RANBIR</t>
  </si>
  <si>
    <t>12177105</t>
  </si>
  <si>
    <t>SOUMYA RANJAN SAHOO</t>
  </si>
  <si>
    <t>12177106</t>
  </si>
  <si>
    <t>S SAURAV</t>
  </si>
  <si>
    <t>12177107</t>
  </si>
  <si>
    <t>SUBHANKAR SAHOO</t>
  </si>
  <si>
    <t>12177108</t>
  </si>
  <si>
    <t>SWASTIK ROSAN PANI</t>
  </si>
  <si>
    <t>12177109</t>
  </si>
  <si>
    <t>TEJAS SETHI</t>
  </si>
  <si>
    <t>12177110</t>
  </si>
  <si>
    <t>SWAYAM NAMAN</t>
  </si>
  <si>
    <t>12177111</t>
  </si>
  <si>
    <t>ADYASHA PRIYADARSHINI</t>
  </si>
  <si>
    <t>12177112</t>
  </si>
  <si>
    <t>ANANYA DASH</t>
  </si>
  <si>
    <t>12177113</t>
  </si>
  <si>
    <t>ANJANA PRIYA CHOUDHURY</t>
  </si>
  <si>
    <t>12177114</t>
  </si>
  <si>
    <t>APARNA PATTANAIK</t>
  </si>
  <si>
    <t>12177115</t>
  </si>
  <si>
    <t>BISWARUPA BEHERA</t>
  </si>
  <si>
    <t>12177116</t>
  </si>
  <si>
    <t>DIBYAJYOTI PATTANAIK</t>
  </si>
  <si>
    <t>12177117</t>
  </si>
  <si>
    <t>DUDUL MOHANTY</t>
  </si>
  <si>
    <t>12177118</t>
  </si>
  <si>
    <t>IPESITA BEHERA</t>
  </si>
  <si>
    <t>034</t>
  </si>
  <si>
    <t>12177119</t>
  </si>
  <si>
    <t>IPSITA KHANDAYATRAY</t>
  </si>
  <si>
    <t>12177120</t>
  </si>
  <si>
    <t>MAHESWETA MALLIK</t>
  </si>
  <si>
    <t>12177121</t>
  </si>
  <si>
    <t>PRAGNYA BEURA</t>
  </si>
  <si>
    <t>12177122</t>
  </si>
  <si>
    <t>PRANGYA PRIYADARSHINI KAR</t>
  </si>
  <si>
    <t>12177123</t>
  </si>
  <si>
    <t>PREETI PARNA PRIYADARSHINEE</t>
  </si>
  <si>
    <t>12177124</t>
  </si>
  <si>
    <t>PRIYANKA PRIYADARSHINI SETHI</t>
  </si>
  <si>
    <t>12177125</t>
  </si>
  <si>
    <t>PRIYANSHI MISHRA</t>
  </si>
  <si>
    <t>12177126</t>
  </si>
  <si>
    <t>SAMITA PRADHAN</t>
  </si>
  <si>
    <t>12177127</t>
  </si>
  <si>
    <t>SHAKTI SWAROOPA SAMAL</t>
  </si>
  <si>
    <t>12177128</t>
  </si>
  <si>
    <t>SNEHADRITA BEHERA</t>
  </si>
  <si>
    <t>12177129</t>
  </si>
  <si>
    <t>SNEHA SRAVANI MISHRA</t>
  </si>
  <si>
    <t>12177130</t>
  </si>
  <si>
    <t>SHUBHALAXMI SAHOO</t>
  </si>
  <si>
    <t>027</t>
  </si>
  <si>
    <t>12177131</t>
  </si>
  <si>
    <t>SHUBHASHREE DASH</t>
  </si>
  <si>
    <t>12177132</t>
  </si>
  <si>
    <t>SUCHISMITA SARANGI</t>
  </si>
  <si>
    <t>12177133</t>
  </si>
  <si>
    <t>SNEHA SMARAKI SAHOO</t>
  </si>
  <si>
    <t>12177134</t>
  </si>
  <si>
    <t>SUSHREE SANGEETA MOHANTY</t>
  </si>
  <si>
    <t>12177135</t>
  </si>
  <si>
    <t>TANISA KARAN</t>
  </si>
  <si>
    <t>12177136</t>
  </si>
  <si>
    <t>VALENTINE GURU</t>
  </si>
  <si>
    <t>12177137</t>
  </si>
  <si>
    <t>ABHIJIT MISHRA</t>
  </si>
  <si>
    <t>12177138</t>
  </si>
  <si>
    <t>ABINASH BEHERA</t>
  </si>
  <si>
    <t>12177139</t>
  </si>
  <si>
    <t>AMARJEET PAIKARAY</t>
  </si>
  <si>
    <t>12177140</t>
  </si>
  <si>
    <t>ANSUMAN NAYAK</t>
  </si>
  <si>
    <t>12177141</t>
  </si>
  <si>
    <t>BISWAJIT SAHOO</t>
  </si>
  <si>
    <t>12177142</t>
  </si>
  <si>
    <t>CHIRANJIBI KAR</t>
  </si>
  <si>
    <t>12177143</t>
  </si>
  <si>
    <t>GOURAB SWAIN</t>
  </si>
  <si>
    <t>12177144</t>
  </si>
  <si>
    <t>KRISHNA PARIDA</t>
  </si>
  <si>
    <t>12177145</t>
  </si>
  <si>
    <t>MANARANJAN MANTU</t>
  </si>
  <si>
    <t>12177146</t>
  </si>
  <si>
    <t>MINAKETAN MALA</t>
  </si>
  <si>
    <t>12177147</t>
  </si>
  <si>
    <t>P BHABANI SHANKAR REDDY</t>
  </si>
  <si>
    <t>12177148</t>
  </si>
  <si>
    <t>RAJESH RANJAN BEHERA</t>
  </si>
  <si>
    <t>12177149</t>
  </si>
  <si>
    <t>RUDRA PRASAD BISWAL</t>
  </si>
  <si>
    <t>12177150</t>
  </si>
  <si>
    <t>SAIRAJ PANDA</t>
  </si>
  <si>
    <t>12177151</t>
  </si>
  <si>
    <t>SAI SHUBHAM PRADHAN</t>
  </si>
  <si>
    <t>12177152</t>
  </si>
  <si>
    <t>SANJAY SAHOO</t>
  </si>
  <si>
    <t>12177153</t>
  </si>
  <si>
    <t>SASWAT KUMAR SAHOO</t>
  </si>
  <si>
    <t>12177154</t>
  </si>
  <si>
    <t>SATYAM SHIVAM MISHRA</t>
  </si>
  <si>
    <t>12177155</t>
  </si>
  <si>
    <t>SHIVAM RANAJIT</t>
  </si>
  <si>
    <t>12177156</t>
  </si>
  <si>
    <t>SOUBHAGYA RANJAN BARAL</t>
  </si>
  <si>
    <t>12177157</t>
  </si>
  <si>
    <t>SOURAV KUMAR BEHERA</t>
  </si>
  <si>
    <t>12177158</t>
  </si>
  <si>
    <t>TARAKANT BEHERA</t>
  </si>
  <si>
    <t>12177159</t>
  </si>
  <si>
    <t>HIMESH MARTHA</t>
  </si>
  <si>
    <t>RESULT ANALYSIS OF AISSE - 2023  ( CLASS - X )</t>
  </si>
  <si>
    <t>QUAL</t>
  </si>
  <si>
    <t>TOT G.P.</t>
  </si>
  <si>
    <t>REG. P.I.</t>
  </si>
  <si>
    <t>English</t>
  </si>
  <si>
    <t>ARPITA SARKAR</t>
  </si>
  <si>
    <t>Subjects</t>
  </si>
  <si>
    <t>Hindi</t>
  </si>
  <si>
    <t>S R MEENA</t>
  </si>
  <si>
    <t>Sanskrit</t>
  </si>
  <si>
    <t>S. B. SENAPATY</t>
  </si>
  <si>
    <t>89.02</t>
  </si>
  <si>
    <t>A. PANDA</t>
  </si>
  <si>
    <t>Math Std</t>
  </si>
  <si>
    <t>LUNA DAS</t>
  </si>
  <si>
    <t>A &amp; C</t>
  </si>
  <si>
    <t>57.75</t>
  </si>
  <si>
    <t>S. R. BEHERA</t>
  </si>
  <si>
    <t xml:space="preserve">B </t>
  </si>
  <si>
    <t>Math Basic</t>
  </si>
  <si>
    <t>55.63</t>
  </si>
  <si>
    <t>Science</t>
  </si>
  <si>
    <t>B. S. MOHANTY</t>
  </si>
  <si>
    <t>63.31</t>
  </si>
  <si>
    <t>K.N. GHADAI</t>
  </si>
  <si>
    <t>Social Sc.</t>
  </si>
  <si>
    <t>B. C. MOHANTY</t>
  </si>
  <si>
    <t>66.80</t>
  </si>
  <si>
    <t>MANOJ KUMAR</t>
  </si>
  <si>
    <t>Inf. Tech.</t>
  </si>
  <si>
    <t>52.77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</si>
</sst>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8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49" fontId="0" fillId="0" borderId="1" xfId="0" applyNumberForma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/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3" borderId="0" xfId="0" applyFont="1" applyFill="1"/>
    <xf numFmtId="0" fontId="0" fillId="3" borderId="0" xfId="0" applyFill="1"/>
    <xf numFmtId="0" fontId="3" fillId="3" borderId="1" xfId="0" applyFont="1" applyFill="1" applyBorder="1" applyAlignment="1">
      <alignment horizontal="center"/>
    </xf>
    <xf numFmtId="0" fontId="3" fillId="3" borderId="0" xfId="0" applyFont="1" applyFill="1"/>
    <xf numFmtId="0" fontId="1" fillId="3" borderId="1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3" borderId="1" xfId="0" applyFill="1" applyBorder="1"/>
    <xf numFmtId="0" fontId="6" fillId="3" borderId="5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2" fontId="9" fillId="3" borderId="1" xfId="1" applyNumberFormat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/>
    </xf>
    <xf numFmtId="0" fontId="9" fillId="3" borderId="6" xfId="1" applyFont="1" applyFill="1" applyBorder="1" applyAlignment="1">
      <alignment horizontal="center" vertical="center"/>
    </xf>
    <xf numFmtId="2" fontId="9" fillId="3" borderId="7" xfId="1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 shrinkToFit="1"/>
    </xf>
    <xf numFmtId="49" fontId="10" fillId="3" borderId="1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/>
    </xf>
    <xf numFmtId="49" fontId="1" fillId="3" borderId="2" xfId="0" applyNumberFormat="1" applyFont="1" applyFill="1" applyBorder="1" applyAlignment="1">
      <alignment horizontal="center" vertical="center"/>
    </xf>
    <xf numFmtId="49" fontId="10" fillId="3" borderId="2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left" vertical="center"/>
    </xf>
    <xf numFmtId="49" fontId="1" fillId="3" borderId="4" xfId="0" applyNumberFormat="1" applyFont="1" applyFill="1" applyBorder="1" applyAlignment="1">
      <alignment horizontal="center" vertical="center"/>
    </xf>
    <xf numFmtId="49" fontId="10" fillId="3" borderId="4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left" vertical="center"/>
    </xf>
    <xf numFmtId="49" fontId="1" fillId="3" borderId="3" xfId="0" applyNumberFormat="1" applyFont="1" applyFill="1" applyBorder="1" applyAlignment="1">
      <alignment horizontal="center" vertical="center"/>
    </xf>
    <xf numFmtId="49" fontId="10" fillId="3" borderId="3" xfId="0" applyNumberFormat="1" applyFont="1" applyFill="1" applyBorder="1" applyAlignment="1">
      <alignment horizontal="center" vertical="center"/>
    </xf>
    <xf numFmtId="0" fontId="9" fillId="3" borderId="1" xfId="2" applyFont="1" applyFill="1" applyBorder="1" applyAlignment="1">
      <alignment horizontal="center" vertical="center"/>
    </xf>
    <xf numFmtId="0" fontId="9" fillId="3" borderId="1" xfId="3" applyFont="1" applyFill="1" applyBorder="1" applyAlignment="1">
      <alignment horizontal="center" vertical="center"/>
    </xf>
    <xf numFmtId="0" fontId="9" fillId="3" borderId="1" xfId="4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</cellXfs>
  <cellStyles count="5">
    <cellStyle name="Normal" xfId="0" builtinId="0"/>
    <cellStyle name="Normal 3" xfId="1" xr:uid="{391703C1-5F02-42B9-BAB9-09E593A1D4D9}"/>
    <cellStyle name="Normal 6" xfId="2" xr:uid="{BE16C8CE-2309-449D-A407-BE1B78E4E9C4}"/>
    <cellStyle name="Normal 7" xfId="3" xr:uid="{26BDC2D3-652E-4B20-A8E1-B68FBF1A965B}"/>
    <cellStyle name="Normal 8" xfId="4" xr:uid="{76756B36-ABFB-4434-9368-CA7189EE9B5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bse results class 12- 2016date 21-5-16" connectionId="1" xr16:uid="{00000000-0016-0000-00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72"/>
  <sheetViews>
    <sheetView topLeftCell="A52" workbookViewId="0">
      <selection activeCell="AB93" sqref="AB93"/>
    </sheetView>
  </sheetViews>
  <sheetFormatPr defaultRowHeight="15" x14ac:dyDescent="0.25"/>
  <cols>
    <col min="1" max="1" width="13.28515625" customWidth="1"/>
    <col min="2" max="2" width="32" customWidth="1"/>
    <col min="3" max="3" width="7.28515625" customWidth="1"/>
    <col min="4" max="4" width="6.7109375" customWidth="1"/>
    <col min="5" max="5" width="6.5703125" customWidth="1"/>
    <col min="6" max="6" width="6.42578125" customWidth="1"/>
    <col min="7" max="7" width="7.7109375" customWidth="1"/>
    <col min="8" max="9" width="6.140625" customWidth="1"/>
    <col min="10" max="10" width="5.42578125" customWidth="1"/>
    <col min="11" max="11" width="6.7109375" customWidth="1"/>
    <col min="12" max="12" width="6" customWidth="1"/>
    <col min="13" max="13" width="5.7109375" bestFit="1" customWidth="1"/>
    <col min="14" max="14" width="6.7109375" customWidth="1"/>
    <col min="15" max="15" width="5.5703125" customWidth="1"/>
    <col min="16" max="16" width="6.28515625" customWidth="1"/>
    <col min="17" max="17" width="8.140625" customWidth="1"/>
    <col min="18" max="18" width="7.140625" customWidth="1"/>
    <col min="19" max="19" width="7" customWidth="1"/>
    <col min="20" max="20" width="7.85546875" customWidth="1"/>
    <col min="21" max="21" width="8.28515625" customWidth="1"/>
    <col min="22" max="24" width="5.28515625" customWidth="1"/>
    <col min="25" max="25" width="19.28515625" customWidth="1"/>
    <col min="26" max="26" width="7.7109375" customWidth="1"/>
    <col min="27" max="27" width="6.5703125" customWidth="1"/>
    <col min="29" max="29" width="12.140625" customWidth="1"/>
    <col min="30" max="30" width="20.85546875" customWidth="1"/>
    <col min="31" max="31" width="7.85546875" customWidth="1"/>
    <col min="32" max="32" width="7" customWidth="1"/>
    <col min="33" max="33" width="6.85546875" customWidth="1"/>
    <col min="34" max="34" width="7.140625" customWidth="1"/>
    <col min="35" max="35" width="6.85546875" customWidth="1"/>
    <col min="36" max="36" width="6.5703125" customWidth="1"/>
    <col min="37" max="37" width="6.85546875" customWidth="1"/>
    <col min="38" max="39" width="6.5703125" customWidth="1"/>
    <col min="40" max="40" width="7" customWidth="1"/>
    <col min="41" max="41" width="6.85546875" customWidth="1"/>
    <col min="42" max="42" width="6.5703125" customWidth="1"/>
    <col min="43" max="43" width="7.140625" customWidth="1"/>
    <col min="44" max="44" width="8.140625" customWidth="1"/>
    <col min="45" max="45" width="6.85546875" customWidth="1"/>
    <col min="46" max="47" width="8.5703125" customWidth="1"/>
    <col min="48" max="48" width="8.28515625" customWidth="1"/>
  </cols>
  <sheetData>
    <row r="1" spans="1:27" ht="26.25" x14ac:dyDescent="0.4">
      <c r="A1" s="33" t="s">
        <v>74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</row>
    <row r="2" spans="1:27" ht="21" x14ac:dyDescent="0.35">
      <c r="A2" s="34" t="s">
        <v>42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</row>
    <row r="3" spans="1:27" s="2" customFormat="1" ht="18.75" x14ac:dyDescent="0.3">
      <c r="A3" s="1" t="s">
        <v>0</v>
      </c>
      <c r="B3" s="1" t="s">
        <v>1</v>
      </c>
      <c r="C3" s="1" t="s">
        <v>57</v>
      </c>
      <c r="D3" s="1" t="s">
        <v>2</v>
      </c>
      <c r="E3" s="1" t="s">
        <v>3</v>
      </c>
      <c r="F3" s="1" t="s">
        <v>4</v>
      </c>
      <c r="G3" s="1" t="s">
        <v>2</v>
      </c>
      <c r="H3" s="1" t="s">
        <v>3</v>
      </c>
      <c r="I3" s="1" t="s">
        <v>4</v>
      </c>
      <c r="J3" s="1" t="s">
        <v>2</v>
      </c>
      <c r="K3" s="1" t="s">
        <v>3</v>
      </c>
      <c r="L3" s="1" t="s">
        <v>4</v>
      </c>
      <c r="M3" s="1" t="s">
        <v>2</v>
      </c>
      <c r="N3" s="1" t="s">
        <v>3</v>
      </c>
      <c r="O3" s="1" t="s">
        <v>4</v>
      </c>
      <c r="P3" s="1" t="s">
        <v>2</v>
      </c>
      <c r="Q3" s="1" t="s">
        <v>3</v>
      </c>
      <c r="R3" s="1" t="s">
        <v>15</v>
      </c>
      <c r="S3" s="1" t="s">
        <v>2</v>
      </c>
      <c r="T3" s="1" t="s">
        <v>3</v>
      </c>
      <c r="U3" s="1" t="s">
        <v>15</v>
      </c>
      <c r="V3" s="1" t="s">
        <v>58</v>
      </c>
      <c r="W3" s="1" t="s">
        <v>59</v>
      </c>
      <c r="X3" s="1" t="s">
        <v>60</v>
      </c>
      <c r="Y3" s="1" t="s">
        <v>5</v>
      </c>
      <c r="Z3" s="1" t="s">
        <v>29</v>
      </c>
      <c r="AA3" s="1" t="s">
        <v>30</v>
      </c>
    </row>
    <row r="4" spans="1:27" x14ac:dyDescent="0.25">
      <c r="A4" s="22">
        <v>12658228</v>
      </c>
      <c r="B4" s="23" t="s">
        <v>76</v>
      </c>
      <c r="C4" s="3" t="s">
        <v>35</v>
      </c>
      <c r="D4" s="24">
        <v>301</v>
      </c>
      <c r="E4" s="21">
        <v>71</v>
      </c>
      <c r="F4" s="21" t="s">
        <v>6</v>
      </c>
      <c r="G4" s="24" t="s">
        <v>61</v>
      </c>
      <c r="H4" s="22">
        <v>30</v>
      </c>
      <c r="I4" s="22" t="s">
        <v>49</v>
      </c>
      <c r="J4" s="24" t="s">
        <v>62</v>
      </c>
      <c r="K4" s="21">
        <v>53</v>
      </c>
      <c r="L4" s="21" t="s">
        <v>8</v>
      </c>
      <c r="M4" s="24" t="s">
        <v>63</v>
      </c>
      <c r="N4" s="22">
        <v>39</v>
      </c>
      <c r="O4" s="22" t="s">
        <v>49</v>
      </c>
      <c r="P4" s="24" t="s">
        <v>64</v>
      </c>
      <c r="Q4" s="22">
        <v>42</v>
      </c>
      <c r="R4" s="22" t="s">
        <v>49</v>
      </c>
      <c r="S4" s="24"/>
      <c r="T4" s="24"/>
      <c r="U4" s="24"/>
      <c r="V4" s="22" t="s">
        <v>13</v>
      </c>
      <c r="W4" s="22" t="s">
        <v>13</v>
      </c>
      <c r="X4" s="22" t="s">
        <v>13</v>
      </c>
      <c r="Y4" s="23" t="s">
        <v>234</v>
      </c>
      <c r="Z4" s="3">
        <f>E4+H4+K4+N4+Q4</f>
        <v>235</v>
      </c>
      <c r="AA4" s="3"/>
    </row>
    <row r="5" spans="1:27" x14ac:dyDescent="0.25">
      <c r="A5" s="22">
        <v>12658229</v>
      </c>
      <c r="B5" s="23" t="s">
        <v>77</v>
      </c>
      <c r="C5" s="3" t="s">
        <v>35</v>
      </c>
      <c r="D5" s="24">
        <v>301</v>
      </c>
      <c r="E5" s="21">
        <v>73</v>
      </c>
      <c r="F5" s="21" t="s">
        <v>6</v>
      </c>
      <c r="G5" s="24" t="s">
        <v>61</v>
      </c>
      <c r="H5" s="22">
        <v>54</v>
      </c>
      <c r="I5" s="22" t="s">
        <v>9</v>
      </c>
      <c r="J5" s="24" t="s">
        <v>62</v>
      </c>
      <c r="K5" s="21">
        <v>54</v>
      </c>
      <c r="L5" s="21" t="s">
        <v>8</v>
      </c>
      <c r="M5" s="24" t="s">
        <v>63</v>
      </c>
      <c r="N5" s="22">
        <v>59</v>
      </c>
      <c r="O5" s="22" t="s">
        <v>9</v>
      </c>
      <c r="P5" s="24" t="s">
        <v>65</v>
      </c>
      <c r="Q5" s="22">
        <v>72</v>
      </c>
      <c r="R5" s="22" t="s">
        <v>6</v>
      </c>
      <c r="S5" s="24"/>
      <c r="T5" s="24"/>
      <c r="U5" s="24"/>
      <c r="V5" s="22" t="s">
        <v>13</v>
      </c>
      <c r="W5" s="22" t="s">
        <v>13</v>
      </c>
      <c r="X5" s="22" t="s">
        <v>13</v>
      </c>
      <c r="Y5" s="23" t="s">
        <v>11</v>
      </c>
      <c r="Z5" s="3">
        <f t="shared" ref="Z5:Z68" si="0">E5+H5+K5+N5+Q5</f>
        <v>312</v>
      </c>
      <c r="AA5" s="3">
        <f t="shared" ref="AA5:AA69" si="1">Z5/5</f>
        <v>62.4</v>
      </c>
    </row>
    <row r="6" spans="1:27" x14ac:dyDescent="0.25">
      <c r="A6" s="22">
        <v>12658230</v>
      </c>
      <c r="B6" s="23" t="s">
        <v>78</v>
      </c>
      <c r="C6" s="3" t="s">
        <v>35</v>
      </c>
      <c r="D6" s="24">
        <v>301</v>
      </c>
      <c r="E6" s="21">
        <v>54</v>
      </c>
      <c r="F6" s="21" t="s">
        <v>8</v>
      </c>
      <c r="G6" s="24" t="s">
        <v>61</v>
      </c>
      <c r="H6" s="22">
        <v>45</v>
      </c>
      <c r="I6" s="22" t="s">
        <v>7</v>
      </c>
      <c r="J6" s="24" t="s">
        <v>62</v>
      </c>
      <c r="K6" s="21">
        <v>52</v>
      </c>
      <c r="L6" s="21" t="s">
        <v>8</v>
      </c>
      <c r="M6" s="24" t="s">
        <v>63</v>
      </c>
      <c r="N6" s="22">
        <v>52</v>
      </c>
      <c r="O6" s="22" t="s">
        <v>7</v>
      </c>
      <c r="P6" s="24" t="s">
        <v>65</v>
      </c>
      <c r="Q6" s="22">
        <v>61</v>
      </c>
      <c r="R6" s="22" t="s">
        <v>8</v>
      </c>
      <c r="S6" s="24"/>
      <c r="T6" s="24"/>
      <c r="U6" s="24"/>
      <c r="V6" s="22" t="s">
        <v>13</v>
      </c>
      <c r="W6" s="22" t="s">
        <v>14</v>
      </c>
      <c r="X6" s="22" t="s">
        <v>10</v>
      </c>
      <c r="Y6" s="23" t="s">
        <v>11</v>
      </c>
      <c r="Z6" s="3">
        <f t="shared" si="0"/>
        <v>264</v>
      </c>
      <c r="AA6" s="3">
        <f t="shared" si="1"/>
        <v>52.8</v>
      </c>
    </row>
    <row r="7" spans="1:27" x14ac:dyDescent="0.25">
      <c r="A7" s="22">
        <v>12658231</v>
      </c>
      <c r="B7" s="23" t="s">
        <v>79</v>
      </c>
      <c r="C7" s="3" t="s">
        <v>35</v>
      </c>
      <c r="D7" s="24">
        <v>301</v>
      </c>
      <c r="E7" s="21">
        <v>84</v>
      </c>
      <c r="F7" s="21" t="s">
        <v>10</v>
      </c>
      <c r="G7" s="24" t="s">
        <v>61</v>
      </c>
      <c r="H7" s="22">
        <v>45</v>
      </c>
      <c r="I7" s="22" t="s">
        <v>7</v>
      </c>
      <c r="J7" s="24" t="s">
        <v>62</v>
      </c>
      <c r="K7" s="21">
        <v>52</v>
      </c>
      <c r="L7" s="21" t="s">
        <v>8</v>
      </c>
      <c r="M7" s="24" t="s">
        <v>63</v>
      </c>
      <c r="N7" s="22">
        <v>59</v>
      </c>
      <c r="O7" s="22" t="s">
        <v>9</v>
      </c>
      <c r="P7" s="24" t="s">
        <v>65</v>
      </c>
      <c r="Q7" s="22">
        <v>63</v>
      </c>
      <c r="R7" s="22" t="s">
        <v>9</v>
      </c>
      <c r="S7" s="24"/>
      <c r="T7" s="24"/>
      <c r="U7" s="24"/>
      <c r="V7" s="22" t="s">
        <v>13</v>
      </c>
      <c r="W7" s="22" t="s">
        <v>10</v>
      </c>
      <c r="X7" s="22" t="s">
        <v>13</v>
      </c>
      <c r="Y7" s="23" t="s">
        <v>11</v>
      </c>
      <c r="Z7" s="3">
        <f t="shared" si="0"/>
        <v>303</v>
      </c>
      <c r="AA7" s="3">
        <f t="shared" si="1"/>
        <v>60.6</v>
      </c>
    </row>
    <row r="8" spans="1:27" x14ac:dyDescent="0.25">
      <c r="A8" s="22">
        <v>12658232</v>
      </c>
      <c r="B8" s="23" t="s">
        <v>80</v>
      </c>
      <c r="C8" s="3" t="s">
        <v>35</v>
      </c>
      <c r="D8" s="24">
        <v>301</v>
      </c>
      <c r="E8" s="21">
        <v>92</v>
      </c>
      <c r="F8" s="21" t="s">
        <v>14</v>
      </c>
      <c r="G8" s="24" t="s">
        <v>61</v>
      </c>
      <c r="H8" s="22">
        <v>45</v>
      </c>
      <c r="I8" s="22" t="s">
        <v>7</v>
      </c>
      <c r="J8" s="24" t="s">
        <v>62</v>
      </c>
      <c r="K8" s="21">
        <v>62</v>
      </c>
      <c r="L8" s="21" t="s">
        <v>6</v>
      </c>
      <c r="M8" s="24" t="s">
        <v>63</v>
      </c>
      <c r="N8" s="22">
        <v>62</v>
      </c>
      <c r="O8" s="22" t="s">
        <v>6</v>
      </c>
      <c r="P8" s="24" t="s">
        <v>65</v>
      </c>
      <c r="Q8" s="22">
        <v>61</v>
      </c>
      <c r="R8" s="22" t="s">
        <v>8</v>
      </c>
      <c r="S8" s="24"/>
      <c r="T8" s="24"/>
      <c r="U8" s="24"/>
      <c r="V8" s="22" t="s">
        <v>14</v>
      </c>
      <c r="W8" s="22" t="s">
        <v>12</v>
      </c>
      <c r="X8" s="22" t="s">
        <v>13</v>
      </c>
      <c r="Y8" s="23" t="s">
        <v>11</v>
      </c>
      <c r="Z8" s="3">
        <f t="shared" si="0"/>
        <v>322</v>
      </c>
      <c r="AA8" s="3">
        <f t="shared" si="1"/>
        <v>64.400000000000006</v>
      </c>
    </row>
    <row r="9" spans="1:27" x14ac:dyDescent="0.25">
      <c r="A9" s="22">
        <v>12658233</v>
      </c>
      <c r="B9" s="23" t="s">
        <v>81</v>
      </c>
      <c r="C9" s="3" t="s">
        <v>35</v>
      </c>
      <c r="D9" s="24">
        <v>301</v>
      </c>
      <c r="E9" s="21">
        <v>81</v>
      </c>
      <c r="F9" s="21" t="s">
        <v>10</v>
      </c>
      <c r="G9" s="24" t="s">
        <v>61</v>
      </c>
      <c r="H9" s="22">
        <v>45</v>
      </c>
      <c r="I9" s="22" t="s">
        <v>7</v>
      </c>
      <c r="J9" s="24" t="s">
        <v>62</v>
      </c>
      <c r="K9" s="21">
        <v>52</v>
      </c>
      <c r="L9" s="21" t="s">
        <v>8</v>
      </c>
      <c r="M9" s="24" t="s">
        <v>63</v>
      </c>
      <c r="N9" s="22">
        <v>59</v>
      </c>
      <c r="O9" s="22" t="s">
        <v>9</v>
      </c>
      <c r="P9" s="24" t="s">
        <v>65</v>
      </c>
      <c r="Q9" s="22">
        <v>62</v>
      </c>
      <c r="R9" s="22" t="s">
        <v>8</v>
      </c>
      <c r="S9" s="24"/>
      <c r="T9" s="24"/>
      <c r="U9" s="24"/>
      <c r="V9" s="22" t="s">
        <v>10</v>
      </c>
      <c r="W9" s="22" t="s">
        <v>12</v>
      </c>
      <c r="X9" s="22" t="s">
        <v>10</v>
      </c>
      <c r="Y9" s="23" t="s">
        <v>11</v>
      </c>
      <c r="Z9" s="3">
        <f t="shared" si="0"/>
        <v>299</v>
      </c>
      <c r="AA9" s="3">
        <f t="shared" si="1"/>
        <v>59.8</v>
      </c>
    </row>
    <row r="10" spans="1:27" x14ac:dyDescent="0.25">
      <c r="A10" s="22">
        <v>12658234</v>
      </c>
      <c r="B10" s="23" t="s">
        <v>82</v>
      </c>
      <c r="C10" s="3" t="s">
        <v>35</v>
      </c>
      <c r="D10" s="24">
        <v>301</v>
      </c>
      <c r="E10" s="21">
        <v>80</v>
      </c>
      <c r="F10" s="21" t="s">
        <v>12</v>
      </c>
      <c r="G10" s="24" t="s">
        <v>61</v>
      </c>
      <c r="H10" s="22">
        <v>54</v>
      </c>
      <c r="I10" s="22" t="s">
        <v>9</v>
      </c>
      <c r="J10" s="24" t="s">
        <v>62</v>
      </c>
      <c r="K10" s="21">
        <v>72</v>
      </c>
      <c r="L10" s="21" t="s">
        <v>10</v>
      </c>
      <c r="M10" s="24" t="s">
        <v>63</v>
      </c>
      <c r="N10" s="22">
        <v>60</v>
      </c>
      <c r="O10" s="22" t="s">
        <v>9</v>
      </c>
      <c r="P10" s="24" t="s">
        <v>65</v>
      </c>
      <c r="Q10" s="22">
        <v>65</v>
      </c>
      <c r="R10" s="22" t="s">
        <v>9</v>
      </c>
      <c r="S10" s="24"/>
      <c r="T10" s="24"/>
      <c r="U10" s="24"/>
      <c r="V10" s="22" t="s">
        <v>10</v>
      </c>
      <c r="W10" s="22" t="s">
        <v>10</v>
      </c>
      <c r="X10" s="22" t="s">
        <v>10</v>
      </c>
      <c r="Y10" s="23" t="s">
        <v>11</v>
      </c>
      <c r="Z10" s="3">
        <f t="shared" si="0"/>
        <v>331</v>
      </c>
      <c r="AA10" s="3">
        <f t="shared" si="1"/>
        <v>66.2</v>
      </c>
    </row>
    <row r="11" spans="1:27" x14ac:dyDescent="0.25">
      <c r="A11" s="22">
        <v>12658235</v>
      </c>
      <c r="B11" s="23" t="s">
        <v>83</v>
      </c>
      <c r="C11" s="3" t="s">
        <v>35</v>
      </c>
      <c r="D11" s="24">
        <v>301</v>
      </c>
      <c r="E11" s="21">
        <v>72</v>
      </c>
      <c r="F11" s="21" t="s">
        <v>6</v>
      </c>
      <c r="G11" s="24" t="s">
        <v>61</v>
      </c>
      <c r="H11" s="22">
        <v>45</v>
      </c>
      <c r="I11" s="22" t="s">
        <v>7</v>
      </c>
      <c r="J11" s="24" t="s">
        <v>62</v>
      </c>
      <c r="K11" s="21">
        <v>34</v>
      </c>
      <c r="L11" s="21" t="s">
        <v>49</v>
      </c>
      <c r="M11" s="24" t="s">
        <v>63</v>
      </c>
      <c r="N11" s="22">
        <v>52</v>
      </c>
      <c r="O11" s="22" t="s">
        <v>7</v>
      </c>
      <c r="P11" s="24" t="s">
        <v>64</v>
      </c>
      <c r="Q11" s="22">
        <v>56</v>
      </c>
      <c r="R11" s="22" t="s">
        <v>8</v>
      </c>
      <c r="S11" s="24"/>
      <c r="T11" s="24"/>
      <c r="U11" s="24"/>
      <c r="V11" s="22" t="s">
        <v>13</v>
      </c>
      <c r="W11" s="22" t="s">
        <v>12</v>
      </c>
      <c r="X11" s="22" t="s">
        <v>10</v>
      </c>
      <c r="Y11" s="23" t="s">
        <v>235</v>
      </c>
      <c r="Z11" s="3">
        <f t="shared" si="0"/>
        <v>259</v>
      </c>
      <c r="AA11" s="3"/>
    </row>
    <row r="12" spans="1:27" x14ac:dyDescent="0.25">
      <c r="A12" s="22">
        <v>12658236</v>
      </c>
      <c r="B12" s="23" t="s">
        <v>84</v>
      </c>
      <c r="C12" s="3" t="s">
        <v>35</v>
      </c>
      <c r="D12" s="24">
        <v>301</v>
      </c>
      <c r="E12" s="21">
        <v>80</v>
      </c>
      <c r="F12" s="21" t="s">
        <v>12</v>
      </c>
      <c r="G12" s="24" t="s">
        <v>61</v>
      </c>
      <c r="H12" s="22">
        <v>45</v>
      </c>
      <c r="I12" s="22" t="s">
        <v>7</v>
      </c>
      <c r="J12" s="24" t="s">
        <v>62</v>
      </c>
      <c r="K12" s="21">
        <v>61</v>
      </c>
      <c r="L12" s="21" t="s">
        <v>9</v>
      </c>
      <c r="M12" s="24" t="s">
        <v>63</v>
      </c>
      <c r="N12" s="22">
        <v>60</v>
      </c>
      <c r="O12" s="22" t="s">
        <v>9</v>
      </c>
      <c r="P12" s="24" t="s">
        <v>64</v>
      </c>
      <c r="Q12" s="22">
        <v>59</v>
      </c>
      <c r="R12" s="22" t="s">
        <v>9</v>
      </c>
      <c r="S12" s="24"/>
      <c r="T12" s="24"/>
      <c r="U12" s="24"/>
      <c r="V12" s="22" t="s">
        <v>13</v>
      </c>
      <c r="W12" s="22" t="s">
        <v>10</v>
      </c>
      <c r="X12" s="22" t="s">
        <v>10</v>
      </c>
      <c r="Y12" s="23" t="s">
        <v>11</v>
      </c>
      <c r="Z12" s="3">
        <f t="shared" si="0"/>
        <v>305</v>
      </c>
      <c r="AA12" s="3">
        <f t="shared" si="1"/>
        <v>61</v>
      </c>
    </row>
    <row r="13" spans="1:27" x14ac:dyDescent="0.25">
      <c r="A13" s="22">
        <v>12658237</v>
      </c>
      <c r="B13" s="23" t="s">
        <v>85</v>
      </c>
      <c r="C13" s="3" t="s">
        <v>35</v>
      </c>
      <c r="D13" s="24">
        <v>301</v>
      </c>
      <c r="E13" s="21">
        <v>50</v>
      </c>
      <c r="F13" s="21" t="s">
        <v>7</v>
      </c>
      <c r="G13" s="24" t="s">
        <v>61</v>
      </c>
      <c r="H13" s="22">
        <v>22</v>
      </c>
      <c r="I13" s="22" t="s">
        <v>49</v>
      </c>
      <c r="J13" s="24" t="s">
        <v>62</v>
      </c>
      <c r="K13" s="21">
        <v>33</v>
      </c>
      <c r="L13" s="21" t="s">
        <v>49</v>
      </c>
      <c r="M13" s="24" t="s">
        <v>63</v>
      </c>
      <c r="N13" s="22">
        <v>33</v>
      </c>
      <c r="O13" s="22" t="s">
        <v>49</v>
      </c>
      <c r="P13" s="24" t="s">
        <v>64</v>
      </c>
      <c r="Q13" s="22">
        <v>38</v>
      </c>
      <c r="R13" s="22" t="s">
        <v>49</v>
      </c>
      <c r="S13" s="24"/>
      <c r="T13" s="24"/>
      <c r="U13" s="24"/>
      <c r="V13" s="22" t="s">
        <v>13</v>
      </c>
      <c r="W13" s="22" t="s">
        <v>12</v>
      </c>
      <c r="X13" s="22" t="s">
        <v>10</v>
      </c>
      <c r="Y13" s="23" t="s">
        <v>234</v>
      </c>
      <c r="Z13" s="3">
        <f t="shared" si="0"/>
        <v>176</v>
      </c>
      <c r="AA13" s="3"/>
    </row>
    <row r="14" spans="1:27" x14ac:dyDescent="0.25">
      <c r="A14" s="22">
        <v>12658238</v>
      </c>
      <c r="B14" s="23" t="s">
        <v>86</v>
      </c>
      <c r="C14" s="3" t="s">
        <v>35</v>
      </c>
      <c r="D14" s="24">
        <v>301</v>
      </c>
      <c r="E14" s="21">
        <v>63</v>
      </c>
      <c r="F14" s="21" t="s">
        <v>9</v>
      </c>
      <c r="G14" s="24" t="s">
        <v>62</v>
      </c>
      <c r="H14" s="22">
        <v>52</v>
      </c>
      <c r="I14" s="22" t="s">
        <v>8</v>
      </c>
      <c r="J14" s="24" t="s">
        <v>63</v>
      </c>
      <c r="K14" s="21">
        <v>52</v>
      </c>
      <c r="L14" s="21" t="s">
        <v>7</v>
      </c>
      <c r="M14" s="24" t="s">
        <v>64</v>
      </c>
      <c r="N14" s="22">
        <v>56</v>
      </c>
      <c r="O14" s="22" t="s">
        <v>8</v>
      </c>
      <c r="P14" s="24" t="s">
        <v>70</v>
      </c>
      <c r="Q14" s="22">
        <v>65</v>
      </c>
      <c r="R14" s="22" t="s">
        <v>9</v>
      </c>
      <c r="S14" s="24" t="s">
        <v>61</v>
      </c>
      <c r="T14" s="24" t="s">
        <v>215</v>
      </c>
      <c r="U14" s="24" t="s">
        <v>49</v>
      </c>
      <c r="V14" s="22" t="s">
        <v>13</v>
      </c>
      <c r="W14" s="22" t="s">
        <v>10</v>
      </c>
      <c r="X14" s="22" t="s">
        <v>13</v>
      </c>
      <c r="Y14" s="23" t="s">
        <v>11</v>
      </c>
      <c r="Z14" s="3">
        <f t="shared" si="0"/>
        <v>288</v>
      </c>
      <c r="AA14" s="3">
        <f t="shared" si="1"/>
        <v>57.6</v>
      </c>
    </row>
    <row r="15" spans="1:27" x14ac:dyDescent="0.25">
      <c r="A15" s="22">
        <v>12658239</v>
      </c>
      <c r="B15" s="23" t="s">
        <v>87</v>
      </c>
      <c r="C15" s="3" t="s">
        <v>35</v>
      </c>
      <c r="D15" s="24">
        <v>301</v>
      </c>
      <c r="E15" s="21">
        <v>60</v>
      </c>
      <c r="F15" s="21" t="s">
        <v>8</v>
      </c>
      <c r="G15" s="24" t="s">
        <v>61</v>
      </c>
      <c r="H15" s="22">
        <v>45</v>
      </c>
      <c r="I15" s="22" t="s">
        <v>7</v>
      </c>
      <c r="J15" s="24" t="s">
        <v>62</v>
      </c>
      <c r="K15" s="21">
        <v>51</v>
      </c>
      <c r="L15" s="21" t="s">
        <v>7</v>
      </c>
      <c r="M15" s="24" t="s">
        <v>63</v>
      </c>
      <c r="N15" s="22">
        <v>52</v>
      </c>
      <c r="O15" s="22" t="s">
        <v>7</v>
      </c>
      <c r="P15" s="24" t="s">
        <v>64</v>
      </c>
      <c r="Q15" s="22">
        <v>58</v>
      </c>
      <c r="R15" s="22" t="s">
        <v>8</v>
      </c>
      <c r="S15" s="24"/>
      <c r="T15" s="24"/>
      <c r="U15" s="24"/>
      <c r="V15" s="22" t="s">
        <v>13</v>
      </c>
      <c r="W15" s="22" t="s">
        <v>12</v>
      </c>
      <c r="X15" s="22" t="s">
        <v>10</v>
      </c>
      <c r="Y15" s="23" t="s">
        <v>11</v>
      </c>
      <c r="Z15" s="3">
        <f t="shared" si="0"/>
        <v>266</v>
      </c>
      <c r="AA15" s="3">
        <f t="shared" si="1"/>
        <v>53.2</v>
      </c>
    </row>
    <row r="16" spans="1:27" x14ac:dyDescent="0.25">
      <c r="A16" s="22">
        <v>12658240</v>
      </c>
      <c r="B16" s="23" t="s">
        <v>88</v>
      </c>
      <c r="C16" s="3" t="s">
        <v>35</v>
      </c>
      <c r="D16" s="24">
        <v>301</v>
      </c>
      <c r="E16" s="21">
        <v>85</v>
      </c>
      <c r="F16" s="21" t="s">
        <v>10</v>
      </c>
      <c r="G16" s="24" t="s">
        <v>61</v>
      </c>
      <c r="H16" s="22">
        <v>57</v>
      </c>
      <c r="I16" s="22" t="s">
        <v>6</v>
      </c>
      <c r="J16" s="24" t="s">
        <v>62</v>
      </c>
      <c r="K16" s="21">
        <v>68</v>
      </c>
      <c r="L16" s="21" t="s">
        <v>12</v>
      </c>
      <c r="M16" s="24" t="s">
        <v>63</v>
      </c>
      <c r="N16" s="22">
        <v>70</v>
      </c>
      <c r="O16" s="22" t="s">
        <v>12</v>
      </c>
      <c r="P16" s="24" t="s">
        <v>65</v>
      </c>
      <c r="Q16" s="22">
        <v>79</v>
      </c>
      <c r="R16" s="22" t="s">
        <v>12</v>
      </c>
      <c r="S16" s="24"/>
      <c r="T16" s="24"/>
      <c r="U16" s="24"/>
      <c r="V16" s="22" t="s">
        <v>10</v>
      </c>
      <c r="W16" s="22" t="s">
        <v>10</v>
      </c>
      <c r="X16" s="22" t="s">
        <v>13</v>
      </c>
      <c r="Y16" s="23" t="s">
        <v>11</v>
      </c>
      <c r="Z16" s="3">
        <f t="shared" si="0"/>
        <v>359</v>
      </c>
      <c r="AA16" s="3">
        <f t="shared" si="1"/>
        <v>71.8</v>
      </c>
    </row>
    <row r="17" spans="1:27" x14ac:dyDescent="0.25">
      <c r="A17" s="22">
        <v>12658241</v>
      </c>
      <c r="B17" s="23" t="s">
        <v>89</v>
      </c>
      <c r="C17" s="3" t="s">
        <v>35</v>
      </c>
      <c r="D17" s="24">
        <v>301</v>
      </c>
      <c r="E17" s="21">
        <v>48</v>
      </c>
      <c r="F17" s="21" t="s">
        <v>7</v>
      </c>
      <c r="G17" s="24" t="s">
        <v>61</v>
      </c>
      <c r="H17" s="22">
        <v>48</v>
      </c>
      <c r="I17" s="22" t="s">
        <v>8</v>
      </c>
      <c r="J17" s="24" t="s">
        <v>62</v>
      </c>
      <c r="K17" s="21">
        <v>52</v>
      </c>
      <c r="L17" s="21" t="s">
        <v>8</v>
      </c>
      <c r="M17" s="24" t="s">
        <v>63</v>
      </c>
      <c r="N17" s="22">
        <v>52</v>
      </c>
      <c r="O17" s="22" t="s">
        <v>7</v>
      </c>
      <c r="P17" s="24" t="s">
        <v>64</v>
      </c>
      <c r="Q17" s="22">
        <v>43</v>
      </c>
      <c r="R17" s="22" t="s">
        <v>49</v>
      </c>
      <c r="S17" s="24"/>
      <c r="T17" s="24"/>
      <c r="U17" s="24"/>
      <c r="V17" s="22" t="s">
        <v>13</v>
      </c>
      <c r="W17" s="22" t="s">
        <v>10</v>
      </c>
      <c r="X17" s="22" t="s">
        <v>13</v>
      </c>
      <c r="Y17" s="23" t="s">
        <v>236</v>
      </c>
      <c r="Z17" s="3">
        <f t="shared" si="0"/>
        <v>243</v>
      </c>
      <c r="AA17" s="3"/>
    </row>
    <row r="18" spans="1:27" x14ac:dyDescent="0.25">
      <c r="A18" s="22">
        <v>12658242</v>
      </c>
      <c r="B18" s="23" t="s">
        <v>90</v>
      </c>
      <c r="C18" s="3" t="s">
        <v>35</v>
      </c>
      <c r="D18" s="24">
        <v>301</v>
      </c>
      <c r="E18" s="21">
        <v>66</v>
      </c>
      <c r="F18" s="21" t="s">
        <v>9</v>
      </c>
      <c r="G18" s="24" t="s">
        <v>61</v>
      </c>
      <c r="H18" s="22">
        <v>45</v>
      </c>
      <c r="I18" s="22" t="s">
        <v>7</v>
      </c>
      <c r="J18" s="24" t="s">
        <v>62</v>
      </c>
      <c r="K18" s="21">
        <v>55</v>
      </c>
      <c r="L18" s="21" t="s">
        <v>8</v>
      </c>
      <c r="M18" s="24" t="s">
        <v>63</v>
      </c>
      <c r="N18" s="22">
        <v>59</v>
      </c>
      <c r="O18" s="22" t="s">
        <v>9</v>
      </c>
      <c r="P18" s="24" t="s">
        <v>65</v>
      </c>
      <c r="Q18" s="22">
        <v>67</v>
      </c>
      <c r="R18" s="22" t="s">
        <v>9</v>
      </c>
      <c r="S18" s="24"/>
      <c r="T18" s="24"/>
      <c r="U18" s="24"/>
      <c r="V18" s="22" t="s">
        <v>12</v>
      </c>
      <c r="W18" s="22" t="s">
        <v>10</v>
      </c>
      <c r="X18" s="22" t="s">
        <v>10</v>
      </c>
      <c r="Y18" s="23" t="s">
        <v>11</v>
      </c>
      <c r="Z18" s="3">
        <f t="shared" si="0"/>
        <v>292</v>
      </c>
      <c r="AA18" s="3">
        <f t="shared" si="1"/>
        <v>58.4</v>
      </c>
    </row>
    <row r="19" spans="1:27" x14ac:dyDescent="0.25">
      <c r="A19" s="22">
        <v>12658243</v>
      </c>
      <c r="B19" s="23" t="s">
        <v>91</v>
      </c>
      <c r="C19" s="3" t="s">
        <v>35</v>
      </c>
      <c r="D19" s="24">
        <v>301</v>
      </c>
      <c r="E19" s="21">
        <v>77</v>
      </c>
      <c r="F19" s="21" t="s">
        <v>12</v>
      </c>
      <c r="G19" s="24" t="s">
        <v>61</v>
      </c>
      <c r="H19" s="22">
        <v>45</v>
      </c>
      <c r="I19" s="22" t="s">
        <v>7</v>
      </c>
      <c r="J19" s="24" t="s">
        <v>62</v>
      </c>
      <c r="K19" s="21">
        <v>52</v>
      </c>
      <c r="L19" s="21" t="s">
        <v>8</v>
      </c>
      <c r="M19" s="24" t="s">
        <v>63</v>
      </c>
      <c r="N19" s="22">
        <v>52</v>
      </c>
      <c r="O19" s="22" t="s">
        <v>7</v>
      </c>
      <c r="P19" s="24" t="s">
        <v>65</v>
      </c>
      <c r="Q19" s="22">
        <v>53</v>
      </c>
      <c r="R19" s="22" t="s">
        <v>7</v>
      </c>
      <c r="S19" s="24"/>
      <c r="T19" s="24"/>
      <c r="U19" s="24"/>
      <c r="V19" s="22" t="s">
        <v>10</v>
      </c>
      <c r="W19" s="22" t="s">
        <v>13</v>
      </c>
      <c r="X19" s="22" t="s">
        <v>10</v>
      </c>
      <c r="Y19" s="23" t="s">
        <v>11</v>
      </c>
      <c r="Z19" s="3">
        <f t="shared" si="0"/>
        <v>279</v>
      </c>
      <c r="AA19" s="3">
        <f t="shared" si="1"/>
        <v>55.8</v>
      </c>
    </row>
    <row r="20" spans="1:27" x14ac:dyDescent="0.25">
      <c r="A20" s="22">
        <v>12658244</v>
      </c>
      <c r="B20" s="23" t="s">
        <v>92</v>
      </c>
      <c r="C20" s="3" t="s">
        <v>35</v>
      </c>
      <c r="D20" s="24">
        <v>301</v>
      </c>
      <c r="E20" s="21">
        <v>75</v>
      </c>
      <c r="F20" s="21" t="s">
        <v>6</v>
      </c>
      <c r="G20" s="24" t="s">
        <v>61</v>
      </c>
      <c r="H20" s="22">
        <v>85</v>
      </c>
      <c r="I20" s="22" t="s">
        <v>13</v>
      </c>
      <c r="J20" s="24" t="s">
        <v>62</v>
      </c>
      <c r="K20" s="21">
        <v>78</v>
      </c>
      <c r="L20" s="21" t="s">
        <v>13</v>
      </c>
      <c r="M20" s="24" t="s">
        <v>63</v>
      </c>
      <c r="N20" s="22">
        <v>82</v>
      </c>
      <c r="O20" s="22" t="s">
        <v>13</v>
      </c>
      <c r="P20" s="24" t="s">
        <v>65</v>
      </c>
      <c r="Q20" s="22">
        <v>67</v>
      </c>
      <c r="R20" s="22" t="s">
        <v>9</v>
      </c>
      <c r="S20" s="24"/>
      <c r="T20" s="24"/>
      <c r="U20" s="24"/>
      <c r="V20" s="22" t="s">
        <v>10</v>
      </c>
      <c r="W20" s="22" t="s">
        <v>12</v>
      </c>
      <c r="X20" s="22" t="s">
        <v>13</v>
      </c>
      <c r="Y20" s="23" t="s">
        <v>11</v>
      </c>
      <c r="Z20" s="3">
        <f t="shared" si="0"/>
        <v>387</v>
      </c>
      <c r="AA20" s="3">
        <f t="shared" si="1"/>
        <v>77.400000000000006</v>
      </c>
    </row>
    <row r="21" spans="1:27" x14ac:dyDescent="0.25">
      <c r="A21" s="22">
        <v>12658245</v>
      </c>
      <c r="B21" s="23" t="s">
        <v>93</v>
      </c>
      <c r="C21" s="3" t="s">
        <v>35</v>
      </c>
      <c r="D21" s="24">
        <v>301</v>
      </c>
      <c r="E21" s="21">
        <v>77</v>
      </c>
      <c r="F21" s="21" t="s">
        <v>12</v>
      </c>
      <c r="G21" s="24" t="s">
        <v>61</v>
      </c>
      <c r="H21" s="22">
        <v>57</v>
      </c>
      <c r="I21" s="22" t="s">
        <v>6</v>
      </c>
      <c r="J21" s="24" t="s">
        <v>62</v>
      </c>
      <c r="K21" s="21">
        <v>54</v>
      </c>
      <c r="L21" s="21" t="s">
        <v>8</v>
      </c>
      <c r="M21" s="24" t="s">
        <v>63</v>
      </c>
      <c r="N21" s="22">
        <v>60</v>
      </c>
      <c r="O21" s="22" t="s">
        <v>9</v>
      </c>
      <c r="P21" s="24" t="s">
        <v>65</v>
      </c>
      <c r="Q21" s="22">
        <v>57</v>
      </c>
      <c r="R21" s="22" t="s">
        <v>8</v>
      </c>
      <c r="S21" s="24"/>
      <c r="T21" s="24"/>
      <c r="U21" s="24"/>
      <c r="V21" s="22" t="s">
        <v>10</v>
      </c>
      <c r="W21" s="22" t="s">
        <v>10</v>
      </c>
      <c r="X21" s="22" t="s">
        <v>10</v>
      </c>
      <c r="Y21" s="23" t="s">
        <v>11</v>
      </c>
      <c r="Z21" s="3">
        <f t="shared" si="0"/>
        <v>305</v>
      </c>
      <c r="AA21" s="3">
        <f t="shared" si="1"/>
        <v>61</v>
      </c>
    </row>
    <row r="22" spans="1:27" x14ac:dyDescent="0.25">
      <c r="A22" s="22">
        <v>12658246</v>
      </c>
      <c r="B22" s="23" t="s">
        <v>94</v>
      </c>
      <c r="C22" s="3" t="s">
        <v>35</v>
      </c>
      <c r="D22" s="24">
        <v>301</v>
      </c>
      <c r="E22" s="21">
        <v>80</v>
      </c>
      <c r="F22" s="21" t="s">
        <v>12</v>
      </c>
      <c r="G22" s="24" t="s">
        <v>61</v>
      </c>
      <c r="H22" s="22">
        <v>45</v>
      </c>
      <c r="I22" s="22" t="s">
        <v>7</v>
      </c>
      <c r="J22" s="24" t="s">
        <v>62</v>
      </c>
      <c r="K22" s="21">
        <v>53</v>
      </c>
      <c r="L22" s="21" t="s">
        <v>8</v>
      </c>
      <c r="M22" s="24" t="s">
        <v>63</v>
      </c>
      <c r="N22" s="22">
        <v>53</v>
      </c>
      <c r="O22" s="22" t="s">
        <v>8</v>
      </c>
      <c r="P22" s="24" t="s">
        <v>65</v>
      </c>
      <c r="Q22" s="22">
        <v>60</v>
      </c>
      <c r="R22" s="22" t="s">
        <v>8</v>
      </c>
      <c r="S22" s="24"/>
      <c r="T22" s="24"/>
      <c r="U22" s="24"/>
      <c r="V22" s="22" t="s">
        <v>13</v>
      </c>
      <c r="W22" s="22" t="s">
        <v>12</v>
      </c>
      <c r="X22" s="22" t="s">
        <v>14</v>
      </c>
      <c r="Y22" s="23" t="s">
        <v>11</v>
      </c>
      <c r="Z22" s="3">
        <f t="shared" si="0"/>
        <v>291</v>
      </c>
      <c r="AA22" s="3">
        <f t="shared" si="1"/>
        <v>58.2</v>
      </c>
    </row>
    <row r="23" spans="1:27" x14ac:dyDescent="0.25">
      <c r="A23" s="22">
        <v>12658247</v>
      </c>
      <c r="B23" s="23" t="s">
        <v>95</v>
      </c>
      <c r="C23" s="3" t="s">
        <v>35</v>
      </c>
      <c r="D23" s="24">
        <v>301</v>
      </c>
      <c r="E23" s="21">
        <v>87</v>
      </c>
      <c r="F23" s="21" t="s">
        <v>13</v>
      </c>
      <c r="G23" s="24" t="s">
        <v>61</v>
      </c>
      <c r="H23" s="22">
        <v>84</v>
      </c>
      <c r="I23" s="22" t="s">
        <v>13</v>
      </c>
      <c r="J23" s="24" t="s">
        <v>62</v>
      </c>
      <c r="K23" s="21">
        <v>95</v>
      </c>
      <c r="L23" s="21" t="s">
        <v>14</v>
      </c>
      <c r="M23" s="24" t="s">
        <v>63</v>
      </c>
      <c r="N23" s="22">
        <v>93</v>
      </c>
      <c r="O23" s="22" t="s">
        <v>14</v>
      </c>
      <c r="P23" s="24" t="s">
        <v>65</v>
      </c>
      <c r="Q23" s="22">
        <v>72</v>
      </c>
      <c r="R23" s="22" t="s">
        <v>6</v>
      </c>
      <c r="S23" s="24"/>
      <c r="T23" s="24"/>
      <c r="U23" s="24"/>
      <c r="V23" s="22" t="s">
        <v>10</v>
      </c>
      <c r="W23" s="22" t="s">
        <v>10</v>
      </c>
      <c r="X23" s="22" t="s">
        <v>14</v>
      </c>
      <c r="Y23" s="23" t="s">
        <v>11</v>
      </c>
      <c r="Z23" s="3">
        <f t="shared" si="0"/>
        <v>431</v>
      </c>
      <c r="AA23" s="3">
        <f t="shared" si="1"/>
        <v>86.2</v>
      </c>
    </row>
    <row r="24" spans="1:27" x14ac:dyDescent="0.25">
      <c r="A24" s="22">
        <v>12658248</v>
      </c>
      <c r="B24" s="23" t="s">
        <v>96</v>
      </c>
      <c r="C24" s="3" t="s">
        <v>35</v>
      </c>
      <c r="D24" s="24">
        <v>301</v>
      </c>
      <c r="E24" s="21">
        <v>90</v>
      </c>
      <c r="F24" s="21" t="s">
        <v>13</v>
      </c>
      <c r="G24" s="24" t="s">
        <v>61</v>
      </c>
      <c r="H24" s="22">
        <v>75</v>
      </c>
      <c r="I24" s="22" t="s">
        <v>10</v>
      </c>
      <c r="J24" s="24" t="s">
        <v>62</v>
      </c>
      <c r="K24" s="21">
        <v>95</v>
      </c>
      <c r="L24" s="21" t="s">
        <v>14</v>
      </c>
      <c r="M24" s="24" t="s">
        <v>63</v>
      </c>
      <c r="N24" s="22">
        <v>91</v>
      </c>
      <c r="O24" s="22" t="s">
        <v>14</v>
      </c>
      <c r="P24" s="24" t="s">
        <v>65</v>
      </c>
      <c r="Q24" s="22">
        <v>69</v>
      </c>
      <c r="R24" s="22" t="s">
        <v>9</v>
      </c>
      <c r="S24" s="24"/>
      <c r="T24" s="24"/>
      <c r="U24" s="24"/>
      <c r="V24" s="22" t="s">
        <v>10</v>
      </c>
      <c r="W24" s="22" t="s">
        <v>12</v>
      </c>
      <c r="X24" s="22" t="s">
        <v>14</v>
      </c>
      <c r="Y24" s="23" t="s">
        <v>11</v>
      </c>
      <c r="Z24" s="3">
        <f t="shared" si="0"/>
        <v>420</v>
      </c>
      <c r="AA24" s="3">
        <f t="shared" si="1"/>
        <v>84</v>
      </c>
    </row>
    <row r="25" spans="1:27" x14ac:dyDescent="0.25">
      <c r="A25" s="22">
        <v>12658249</v>
      </c>
      <c r="B25" s="23" t="s">
        <v>97</v>
      </c>
      <c r="C25" s="3" t="s">
        <v>35</v>
      </c>
      <c r="D25" s="24">
        <v>301</v>
      </c>
      <c r="E25" s="21">
        <v>91</v>
      </c>
      <c r="F25" s="21" t="s">
        <v>14</v>
      </c>
      <c r="G25" s="24" t="s">
        <v>61</v>
      </c>
      <c r="H25" s="22">
        <v>95</v>
      </c>
      <c r="I25" s="22" t="s">
        <v>14</v>
      </c>
      <c r="J25" s="24" t="s">
        <v>62</v>
      </c>
      <c r="K25" s="21">
        <v>95</v>
      </c>
      <c r="L25" s="21" t="s">
        <v>14</v>
      </c>
      <c r="M25" s="24" t="s">
        <v>63</v>
      </c>
      <c r="N25" s="22">
        <v>91</v>
      </c>
      <c r="O25" s="22" t="s">
        <v>14</v>
      </c>
      <c r="P25" s="24" t="s">
        <v>65</v>
      </c>
      <c r="Q25" s="22">
        <v>77</v>
      </c>
      <c r="R25" s="22" t="s">
        <v>12</v>
      </c>
      <c r="S25" s="24"/>
      <c r="T25" s="24"/>
      <c r="U25" s="24"/>
      <c r="V25" s="22" t="s">
        <v>10</v>
      </c>
      <c r="W25" s="22" t="s">
        <v>12</v>
      </c>
      <c r="X25" s="22" t="s">
        <v>14</v>
      </c>
      <c r="Y25" s="23" t="s">
        <v>11</v>
      </c>
      <c r="Z25" s="3">
        <f t="shared" si="0"/>
        <v>449</v>
      </c>
      <c r="AA25" s="3">
        <f t="shared" si="1"/>
        <v>89.8</v>
      </c>
    </row>
    <row r="26" spans="1:27" x14ac:dyDescent="0.25">
      <c r="A26" s="22">
        <v>12658250</v>
      </c>
      <c r="B26" s="23" t="s">
        <v>98</v>
      </c>
      <c r="C26" s="3" t="s">
        <v>35</v>
      </c>
      <c r="D26" s="24">
        <v>301</v>
      </c>
      <c r="E26" s="21">
        <v>58</v>
      </c>
      <c r="F26" s="21" t="s">
        <v>8</v>
      </c>
      <c r="G26" s="24" t="s">
        <v>61</v>
      </c>
      <c r="H26" s="22">
        <v>25</v>
      </c>
      <c r="I26" s="22" t="s">
        <v>49</v>
      </c>
      <c r="J26" s="24" t="s">
        <v>62</v>
      </c>
      <c r="K26" s="21">
        <v>36</v>
      </c>
      <c r="L26" s="21" t="s">
        <v>49</v>
      </c>
      <c r="M26" s="24" t="s">
        <v>63</v>
      </c>
      <c r="N26" s="22">
        <v>38</v>
      </c>
      <c r="O26" s="22" t="s">
        <v>49</v>
      </c>
      <c r="P26" s="24" t="s">
        <v>65</v>
      </c>
      <c r="Q26" s="22">
        <v>42</v>
      </c>
      <c r="R26" s="22" t="s">
        <v>49</v>
      </c>
      <c r="S26" s="24"/>
      <c r="T26" s="24"/>
      <c r="U26" s="24"/>
      <c r="V26" s="22" t="s">
        <v>10</v>
      </c>
      <c r="W26" s="22" t="s">
        <v>10</v>
      </c>
      <c r="X26" s="22" t="s">
        <v>10</v>
      </c>
      <c r="Y26" s="23" t="s">
        <v>234</v>
      </c>
      <c r="Z26" s="3">
        <f t="shared" si="0"/>
        <v>199</v>
      </c>
      <c r="AA26" s="3"/>
    </row>
    <row r="27" spans="1:27" x14ac:dyDescent="0.25">
      <c r="A27" s="22">
        <v>12658251</v>
      </c>
      <c r="B27" s="23" t="s">
        <v>99</v>
      </c>
      <c r="C27" s="3" t="s">
        <v>35</v>
      </c>
      <c r="D27" s="24">
        <v>301</v>
      </c>
      <c r="E27" s="21">
        <v>82</v>
      </c>
      <c r="F27" s="21" t="s">
        <v>10</v>
      </c>
      <c r="G27" s="24" t="s">
        <v>61</v>
      </c>
      <c r="H27" s="22">
        <v>55</v>
      </c>
      <c r="I27" s="22" t="s">
        <v>6</v>
      </c>
      <c r="J27" s="24" t="s">
        <v>62</v>
      </c>
      <c r="K27" s="21">
        <v>72</v>
      </c>
      <c r="L27" s="21" t="s">
        <v>10</v>
      </c>
      <c r="M27" s="24" t="s">
        <v>63</v>
      </c>
      <c r="N27" s="22">
        <v>75</v>
      </c>
      <c r="O27" s="22" t="s">
        <v>10</v>
      </c>
      <c r="P27" s="24" t="s">
        <v>65</v>
      </c>
      <c r="Q27" s="22">
        <v>54</v>
      </c>
      <c r="R27" s="22" t="s">
        <v>7</v>
      </c>
      <c r="S27" s="24"/>
      <c r="T27" s="24"/>
      <c r="U27" s="24"/>
      <c r="V27" s="22" t="s">
        <v>12</v>
      </c>
      <c r="W27" s="22" t="s">
        <v>12</v>
      </c>
      <c r="X27" s="22" t="s">
        <v>13</v>
      </c>
      <c r="Y27" s="23" t="s">
        <v>11</v>
      </c>
      <c r="Z27" s="3">
        <f t="shared" si="0"/>
        <v>338</v>
      </c>
      <c r="AA27" s="3">
        <f t="shared" si="1"/>
        <v>67.599999999999994</v>
      </c>
    </row>
    <row r="28" spans="1:27" x14ac:dyDescent="0.25">
      <c r="A28" s="22">
        <v>12658252</v>
      </c>
      <c r="B28" s="23" t="s">
        <v>100</v>
      </c>
      <c r="C28" s="3" t="s">
        <v>35</v>
      </c>
      <c r="D28" s="24">
        <v>301</v>
      </c>
      <c r="E28" s="21">
        <v>64</v>
      </c>
      <c r="F28" s="21" t="s">
        <v>9</v>
      </c>
      <c r="G28" s="24" t="s">
        <v>61</v>
      </c>
      <c r="H28" s="22">
        <v>27</v>
      </c>
      <c r="I28" s="22" t="s">
        <v>49</v>
      </c>
      <c r="J28" s="24" t="s">
        <v>62</v>
      </c>
      <c r="K28" s="21">
        <v>41</v>
      </c>
      <c r="L28" s="21" t="s">
        <v>49</v>
      </c>
      <c r="M28" s="24" t="s">
        <v>63</v>
      </c>
      <c r="N28" s="22">
        <v>39</v>
      </c>
      <c r="O28" s="22" t="s">
        <v>49</v>
      </c>
      <c r="P28" s="24" t="s">
        <v>64</v>
      </c>
      <c r="Q28" s="22">
        <v>44</v>
      </c>
      <c r="R28" s="22" t="s">
        <v>49</v>
      </c>
      <c r="S28" s="24"/>
      <c r="T28" s="24"/>
      <c r="U28" s="24"/>
      <c r="V28" s="22" t="s">
        <v>10</v>
      </c>
      <c r="W28" s="22" t="s">
        <v>13</v>
      </c>
      <c r="X28" s="22" t="s">
        <v>13</v>
      </c>
      <c r="Y28" s="23" t="s">
        <v>234</v>
      </c>
      <c r="Z28" s="3">
        <f t="shared" si="0"/>
        <v>215</v>
      </c>
      <c r="AA28" s="3"/>
    </row>
    <row r="29" spans="1:27" x14ac:dyDescent="0.25">
      <c r="A29" s="22">
        <v>12658253</v>
      </c>
      <c r="B29" s="23" t="s">
        <v>101</v>
      </c>
      <c r="C29" s="3" t="s">
        <v>35</v>
      </c>
      <c r="D29" s="24">
        <v>301</v>
      </c>
      <c r="E29" s="21">
        <v>94</v>
      </c>
      <c r="F29" s="21" t="s">
        <v>14</v>
      </c>
      <c r="G29" s="24" t="s">
        <v>61</v>
      </c>
      <c r="H29" s="22">
        <v>88</v>
      </c>
      <c r="I29" s="22" t="s">
        <v>14</v>
      </c>
      <c r="J29" s="24" t="s">
        <v>62</v>
      </c>
      <c r="K29" s="21">
        <v>85</v>
      </c>
      <c r="L29" s="21" t="s">
        <v>13</v>
      </c>
      <c r="M29" s="24" t="s">
        <v>63</v>
      </c>
      <c r="N29" s="22">
        <v>79</v>
      </c>
      <c r="O29" s="22" t="s">
        <v>10</v>
      </c>
      <c r="P29" s="24" t="s">
        <v>65</v>
      </c>
      <c r="Q29" s="22">
        <v>77</v>
      </c>
      <c r="R29" s="22" t="s">
        <v>12</v>
      </c>
      <c r="S29" s="24"/>
      <c r="T29" s="24"/>
      <c r="U29" s="24"/>
      <c r="V29" s="22" t="s">
        <v>13</v>
      </c>
      <c r="W29" s="22" t="s">
        <v>12</v>
      </c>
      <c r="X29" s="22" t="s">
        <v>13</v>
      </c>
      <c r="Y29" s="23" t="s">
        <v>11</v>
      </c>
      <c r="Z29" s="3">
        <f t="shared" si="0"/>
        <v>423</v>
      </c>
      <c r="AA29" s="3">
        <f t="shared" si="1"/>
        <v>84.6</v>
      </c>
    </row>
    <row r="30" spans="1:27" x14ac:dyDescent="0.25">
      <c r="A30" s="22">
        <v>12658254</v>
      </c>
      <c r="B30" s="23" t="s">
        <v>102</v>
      </c>
      <c r="C30" s="3" t="s">
        <v>35</v>
      </c>
      <c r="D30" s="24">
        <v>301</v>
      </c>
      <c r="E30" s="21">
        <v>86</v>
      </c>
      <c r="F30" s="21" t="s">
        <v>13</v>
      </c>
      <c r="G30" s="24" t="s">
        <v>61</v>
      </c>
      <c r="H30" s="22">
        <v>49</v>
      </c>
      <c r="I30" s="22" t="s">
        <v>8</v>
      </c>
      <c r="J30" s="24" t="s">
        <v>62</v>
      </c>
      <c r="K30" s="21">
        <v>62</v>
      </c>
      <c r="L30" s="21" t="s">
        <v>6</v>
      </c>
      <c r="M30" s="24" t="s">
        <v>63</v>
      </c>
      <c r="N30" s="22">
        <v>62</v>
      </c>
      <c r="O30" s="22" t="s">
        <v>6</v>
      </c>
      <c r="P30" s="24" t="s">
        <v>65</v>
      </c>
      <c r="Q30" s="22">
        <v>54</v>
      </c>
      <c r="R30" s="22" t="s">
        <v>7</v>
      </c>
      <c r="S30" s="24"/>
      <c r="T30" s="24"/>
      <c r="U30" s="24"/>
      <c r="V30" s="22" t="s">
        <v>10</v>
      </c>
      <c r="W30" s="22" t="s">
        <v>12</v>
      </c>
      <c r="X30" s="22" t="s">
        <v>13</v>
      </c>
      <c r="Y30" s="23" t="s">
        <v>11</v>
      </c>
      <c r="Z30" s="3">
        <f t="shared" si="0"/>
        <v>313</v>
      </c>
      <c r="AA30" s="3">
        <f t="shared" si="1"/>
        <v>62.6</v>
      </c>
    </row>
    <row r="31" spans="1:27" x14ac:dyDescent="0.25">
      <c r="A31" s="22">
        <v>12658255</v>
      </c>
      <c r="B31" s="23" t="s">
        <v>103</v>
      </c>
      <c r="C31" s="3" t="s">
        <v>35</v>
      </c>
      <c r="D31" s="24">
        <v>301</v>
      </c>
      <c r="E31" s="21">
        <v>71</v>
      </c>
      <c r="F31" s="21" t="s">
        <v>6</v>
      </c>
      <c r="G31" s="24" t="s">
        <v>61</v>
      </c>
      <c r="H31" s="22">
        <v>45</v>
      </c>
      <c r="I31" s="22" t="s">
        <v>7</v>
      </c>
      <c r="J31" s="24" t="s">
        <v>62</v>
      </c>
      <c r="K31" s="21">
        <v>56</v>
      </c>
      <c r="L31" s="21" t="s">
        <v>9</v>
      </c>
      <c r="M31" s="24" t="s">
        <v>63</v>
      </c>
      <c r="N31" s="22">
        <v>53</v>
      </c>
      <c r="O31" s="22" t="s">
        <v>8</v>
      </c>
      <c r="P31" s="24" t="s">
        <v>64</v>
      </c>
      <c r="Q31" s="22">
        <v>53</v>
      </c>
      <c r="R31" s="22" t="s">
        <v>7</v>
      </c>
      <c r="S31" s="24"/>
      <c r="T31" s="24"/>
      <c r="U31" s="24"/>
      <c r="V31" s="22" t="s">
        <v>10</v>
      </c>
      <c r="W31" s="22" t="s">
        <v>14</v>
      </c>
      <c r="X31" s="22" t="s">
        <v>14</v>
      </c>
      <c r="Y31" s="23" t="s">
        <v>11</v>
      </c>
      <c r="Z31" s="3">
        <f t="shared" si="0"/>
        <v>278</v>
      </c>
      <c r="AA31" s="3">
        <f t="shared" si="1"/>
        <v>55.6</v>
      </c>
    </row>
    <row r="32" spans="1:27" x14ac:dyDescent="0.25">
      <c r="A32" s="22">
        <v>12658256</v>
      </c>
      <c r="B32" s="23" t="s">
        <v>104</v>
      </c>
      <c r="C32" s="3" t="s">
        <v>35</v>
      </c>
      <c r="D32" s="24">
        <v>301</v>
      </c>
      <c r="E32" s="21">
        <v>73</v>
      </c>
      <c r="F32" s="21" t="s">
        <v>6</v>
      </c>
      <c r="G32" s="24" t="s">
        <v>61</v>
      </c>
      <c r="H32" s="22">
        <v>74</v>
      </c>
      <c r="I32" s="22" t="s">
        <v>10</v>
      </c>
      <c r="J32" s="24" t="s">
        <v>62</v>
      </c>
      <c r="K32" s="21">
        <v>70</v>
      </c>
      <c r="L32" s="21" t="s">
        <v>10</v>
      </c>
      <c r="M32" s="24" t="s">
        <v>63</v>
      </c>
      <c r="N32" s="22">
        <v>81</v>
      </c>
      <c r="O32" s="22" t="s">
        <v>13</v>
      </c>
      <c r="P32" s="24" t="s">
        <v>65</v>
      </c>
      <c r="Q32" s="22">
        <v>70</v>
      </c>
      <c r="R32" s="22" t="s">
        <v>6</v>
      </c>
      <c r="S32" s="24"/>
      <c r="T32" s="24"/>
      <c r="U32" s="24"/>
      <c r="V32" s="22" t="s">
        <v>10</v>
      </c>
      <c r="W32" s="22" t="s">
        <v>12</v>
      </c>
      <c r="X32" s="22" t="s">
        <v>10</v>
      </c>
      <c r="Y32" s="23" t="s">
        <v>11</v>
      </c>
      <c r="Z32" s="3">
        <f t="shared" si="0"/>
        <v>368</v>
      </c>
      <c r="AA32" s="3">
        <f t="shared" si="1"/>
        <v>73.599999999999994</v>
      </c>
    </row>
    <row r="33" spans="1:27" x14ac:dyDescent="0.25">
      <c r="A33" s="22">
        <v>12658257</v>
      </c>
      <c r="B33" s="23" t="s">
        <v>105</v>
      </c>
      <c r="C33" s="3" t="s">
        <v>35</v>
      </c>
      <c r="D33" s="24">
        <v>301</v>
      </c>
      <c r="E33" s="21">
        <v>51</v>
      </c>
      <c r="F33" s="21" t="s">
        <v>8</v>
      </c>
      <c r="G33" s="24" t="s">
        <v>61</v>
      </c>
      <c r="H33" s="22">
        <v>23</v>
      </c>
      <c r="I33" s="22" t="s">
        <v>49</v>
      </c>
      <c r="J33" s="24" t="s">
        <v>62</v>
      </c>
      <c r="K33" s="21">
        <v>33</v>
      </c>
      <c r="L33" s="21" t="s">
        <v>49</v>
      </c>
      <c r="M33" s="24" t="s">
        <v>63</v>
      </c>
      <c r="N33" s="22">
        <v>38</v>
      </c>
      <c r="O33" s="22" t="s">
        <v>49</v>
      </c>
      <c r="P33" s="24" t="s">
        <v>65</v>
      </c>
      <c r="Q33" s="22">
        <v>45</v>
      </c>
      <c r="R33" s="22" t="s">
        <v>49</v>
      </c>
      <c r="S33" s="24"/>
      <c r="T33" s="24"/>
      <c r="U33" s="24"/>
      <c r="V33" s="22" t="s">
        <v>10</v>
      </c>
      <c r="W33" s="22" t="s">
        <v>13</v>
      </c>
      <c r="X33" s="22" t="s">
        <v>13</v>
      </c>
      <c r="Y33" s="23" t="s">
        <v>234</v>
      </c>
      <c r="Z33" s="3">
        <f t="shared" si="0"/>
        <v>190</v>
      </c>
      <c r="AA33" s="3"/>
    </row>
    <row r="34" spans="1:27" x14ac:dyDescent="0.25">
      <c r="A34" s="22">
        <v>12658258</v>
      </c>
      <c r="B34" s="23" t="s">
        <v>106</v>
      </c>
      <c r="C34" s="3" t="s">
        <v>35</v>
      </c>
      <c r="D34" s="24">
        <v>301</v>
      </c>
      <c r="E34" s="21">
        <v>77</v>
      </c>
      <c r="F34" s="21" t="s">
        <v>12</v>
      </c>
      <c r="G34" s="24" t="s">
        <v>61</v>
      </c>
      <c r="H34" s="22">
        <v>66</v>
      </c>
      <c r="I34" s="22" t="s">
        <v>12</v>
      </c>
      <c r="J34" s="24" t="s">
        <v>62</v>
      </c>
      <c r="K34" s="21">
        <v>84</v>
      </c>
      <c r="L34" s="21" t="s">
        <v>13</v>
      </c>
      <c r="M34" s="24" t="s">
        <v>63</v>
      </c>
      <c r="N34" s="22">
        <v>68</v>
      </c>
      <c r="O34" s="22" t="s">
        <v>12</v>
      </c>
      <c r="P34" s="24" t="s">
        <v>65</v>
      </c>
      <c r="Q34" s="22">
        <v>70</v>
      </c>
      <c r="R34" s="22" t="s">
        <v>6</v>
      </c>
      <c r="S34" s="24"/>
      <c r="T34" s="24"/>
      <c r="U34" s="24"/>
      <c r="V34" s="22" t="s">
        <v>10</v>
      </c>
      <c r="W34" s="22" t="s">
        <v>10</v>
      </c>
      <c r="X34" s="22" t="s">
        <v>14</v>
      </c>
      <c r="Y34" s="23" t="s">
        <v>11</v>
      </c>
      <c r="Z34" s="3">
        <f t="shared" si="0"/>
        <v>365</v>
      </c>
      <c r="AA34" s="3">
        <f t="shared" si="1"/>
        <v>73</v>
      </c>
    </row>
    <row r="35" spans="1:27" x14ac:dyDescent="0.25">
      <c r="A35" s="22">
        <v>12658259</v>
      </c>
      <c r="B35" s="23" t="s">
        <v>107</v>
      </c>
      <c r="C35" s="3" t="s">
        <v>35</v>
      </c>
      <c r="D35" s="24">
        <v>301</v>
      </c>
      <c r="E35" s="21">
        <v>46</v>
      </c>
      <c r="F35" s="21" t="s">
        <v>7</v>
      </c>
      <c r="G35" s="24" t="s">
        <v>61</v>
      </c>
      <c r="H35" s="22">
        <v>29</v>
      </c>
      <c r="I35" s="22" t="s">
        <v>49</v>
      </c>
      <c r="J35" s="24" t="s">
        <v>62</v>
      </c>
      <c r="K35" s="21">
        <v>36</v>
      </c>
      <c r="L35" s="21" t="s">
        <v>49</v>
      </c>
      <c r="M35" s="24" t="s">
        <v>63</v>
      </c>
      <c r="N35" s="22">
        <v>36</v>
      </c>
      <c r="O35" s="22" t="s">
        <v>49</v>
      </c>
      <c r="P35" s="24" t="s">
        <v>65</v>
      </c>
      <c r="Q35" s="22">
        <v>43</v>
      </c>
      <c r="R35" s="22" t="s">
        <v>49</v>
      </c>
      <c r="S35" s="24"/>
      <c r="T35" s="24"/>
      <c r="U35" s="24"/>
      <c r="V35" s="22" t="s">
        <v>10</v>
      </c>
      <c r="W35" s="22" t="s">
        <v>10</v>
      </c>
      <c r="X35" s="22" t="s">
        <v>10</v>
      </c>
      <c r="Y35" s="23" t="s">
        <v>234</v>
      </c>
      <c r="Z35" s="3">
        <f t="shared" si="0"/>
        <v>190</v>
      </c>
      <c r="AA35" s="3"/>
    </row>
    <row r="36" spans="1:27" x14ac:dyDescent="0.25">
      <c r="A36" s="22">
        <v>12658260</v>
      </c>
      <c r="B36" s="23" t="s">
        <v>108</v>
      </c>
      <c r="C36" s="3" t="s">
        <v>35</v>
      </c>
      <c r="D36" s="24">
        <v>301</v>
      </c>
      <c r="E36" s="21">
        <v>81</v>
      </c>
      <c r="F36" s="21" t="s">
        <v>10</v>
      </c>
      <c r="G36" s="24" t="s">
        <v>61</v>
      </c>
      <c r="H36" s="22">
        <v>45</v>
      </c>
      <c r="I36" s="22" t="s">
        <v>7</v>
      </c>
      <c r="J36" s="24" t="s">
        <v>62</v>
      </c>
      <c r="K36" s="21">
        <v>56</v>
      </c>
      <c r="L36" s="21" t="s">
        <v>9</v>
      </c>
      <c r="M36" s="24" t="s">
        <v>63</v>
      </c>
      <c r="N36" s="22">
        <v>52</v>
      </c>
      <c r="O36" s="22" t="s">
        <v>7</v>
      </c>
      <c r="P36" s="24" t="s">
        <v>65</v>
      </c>
      <c r="Q36" s="22">
        <v>41</v>
      </c>
      <c r="R36" s="22" t="s">
        <v>49</v>
      </c>
      <c r="S36" s="24"/>
      <c r="T36" s="24"/>
      <c r="U36" s="24"/>
      <c r="V36" s="22" t="s">
        <v>13</v>
      </c>
      <c r="W36" s="22" t="s">
        <v>12</v>
      </c>
      <c r="X36" s="22" t="s">
        <v>12</v>
      </c>
      <c r="Y36" s="23" t="s">
        <v>237</v>
      </c>
      <c r="Z36" s="3">
        <f t="shared" si="0"/>
        <v>275</v>
      </c>
      <c r="AA36" s="3"/>
    </row>
    <row r="37" spans="1:27" x14ac:dyDescent="0.25">
      <c r="A37" s="22">
        <v>12658261</v>
      </c>
      <c r="B37" s="23" t="s">
        <v>109</v>
      </c>
      <c r="C37" s="3" t="s">
        <v>35</v>
      </c>
      <c r="D37" s="24">
        <v>301</v>
      </c>
      <c r="E37" s="21">
        <v>83</v>
      </c>
      <c r="F37" s="21" t="s">
        <v>10</v>
      </c>
      <c r="G37" s="24" t="s">
        <v>61</v>
      </c>
      <c r="H37" s="22">
        <v>54</v>
      </c>
      <c r="I37" s="22" t="s">
        <v>9</v>
      </c>
      <c r="J37" s="24" t="s">
        <v>62</v>
      </c>
      <c r="K37" s="21">
        <v>64</v>
      </c>
      <c r="L37" s="21" t="s">
        <v>6</v>
      </c>
      <c r="M37" s="24" t="s">
        <v>63</v>
      </c>
      <c r="N37" s="22">
        <v>61</v>
      </c>
      <c r="O37" s="22" t="s">
        <v>6</v>
      </c>
      <c r="P37" s="24" t="s">
        <v>65</v>
      </c>
      <c r="Q37" s="22">
        <v>61</v>
      </c>
      <c r="R37" s="22" t="s">
        <v>8</v>
      </c>
      <c r="S37" s="24"/>
      <c r="T37" s="24"/>
      <c r="U37" s="24"/>
      <c r="V37" s="22" t="s">
        <v>13</v>
      </c>
      <c r="W37" s="22" t="s">
        <v>10</v>
      </c>
      <c r="X37" s="22" t="s">
        <v>13</v>
      </c>
      <c r="Y37" s="23" t="s">
        <v>11</v>
      </c>
      <c r="Z37" s="3">
        <f t="shared" si="0"/>
        <v>323</v>
      </c>
      <c r="AA37" s="3">
        <f t="shared" si="1"/>
        <v>64.599999999999994</v>
      </c>
    </row>
    <row r="38" spans="1:27" x14ac:dyDescent="0.25">
      <c r="A38" s="22">
        <v>12658262</v>
      </c>
      <c r="B38" s="23" t="s">
        <v>110</v>
      </c>
      <c r="C38" s="3" t="s">
        <v>35</v>
      </c>
      <c r="D38" s="24">
        <v>301</v>
      </c>
      <c r="E38" s="21">
        <v>78</v>
      </c>
      <c r="F38" s="21" t="s">
        <v>12</v>
      </c>
      <c r="G38" s="24" t="s">
        <v>61</v>
      </c>
      <c r="H38" s="22">
        <v>31</v>
      </c>
      <c r="I38" s="22" t="s">
        <v>49</v>
      </c>
      <c r="J38" s="24" t="s">
        <v>62</v>
      </c>
      <c r="K38" s="21">
        <v>52</v>
      </c>
      <c r="L38" s="21" t="s">
        <v>8</v>
      </c>
      <c r="M38" s="24" t="s">
        <v>63</v>
      </c>
      <c r="N38" s="22">
        <v>53</v>
      </c>
      <c r="O38" s="22" t="s">
        <v>8</v>
      </c>
      <c r="P38" s="24" t="s">
        <v>65</v>
      </c>
      <c r="Q38" s="22">
        <v>53</v>
      </c>
      <c r="R38" s="22" t="s">
        <v>7</v>
      </c>
      <c r="S38" s="24"/>
      <c r="T38" s="24"/>
      <c r="U38" s="24"/>
      <c r="V38" s="22" t="s">
        <v>10</v>
      </c>
      <c r="W38" s="22" t="s">
        <v>12</v>
      </c>
      <c r="X38" s="22" t="s">
        <v>13</v>
      </c>
      <c r="Y38" s="23" t="s">
        <v>238</v>
      </c>
      <c r="Z38" s="3">
        <f t="shared" si="0"/>
        <v>267</v>
      </c>
      <c r="AA38" s="3"/>
    </row>
    <row r="39" spans="1:27" x14ac:dyDescent="0.25">
      <c r="A39" s="22">
        <v>12658263</v>
      </c>
      <c r="B39" s="23" t="s">
        <v>111</v>
      </c>
      <c r="C39" s="3" t="s">
        <v>35</v>
      </c>
      <c r="D39" s="24">
        <v>301</v>
      </c>
      <c r="E39" s="21">
        <v>68</v>
      </c>
      <c r="F39" s="21" t="s">
        <v>9</v>
      </c>
      <c r="G39" s="24" t="s">
        <v>61</v>
      </c>
      <c r="H39" s="22">
        <v>26</v>
      </c>
      <c r="I39" s="22" t="s">
        <v>49</v>
      </c>
      <c r="J39" s="24" t="s">
        <v>62</v>
      </c>
      <c r="K39" s="21">
        <v>36</v>
      </c>
      <c r="L39" s="21" t="s">
        <v>49</v>
      </c>
      <c r="M39" s="24" t="s">
        <v>63</v>
      </c>
      <c r="N39" s="22">
        <v>42</v>
      </c>
      <c r="O39" s="22" t="s">
        <v>49</v>
      </c>
      <c r="P39" s="24" t="s">
        <v>65</v>
      </c>
      <c r="Q39" s="22">
        <v>49</v>
      </c>
      <c r="R39" s="22" t="s">
        <v>49</v>
      </c>
      <c r="S39" s="24"/>
      <c r="T39" s="24"/>
      <c r="U39" s="24"/>
      <c r="V39" s="22" t="s">
        <v>10</v>
      </c>
      <c r="W39" s="22" t="s">
        <v>12</v>
      </c>
      <c r="X39" s="22" t="s">
        <v>10</v>
      </c>
      <c r="Y39" s="23" t="s">
        <v>234</v>
      </c>
      <c r="Z39" s="3">
        <f t="shared" si="0"/>
        <v>221</v>
      </c>
      <c r="AA39" s="3"/>
    </row>
    <row r="40" spans="1:27" x14ac:dyDescent="0.25">
      <c r="A40" s="22">
        <v>12658264</v>
      </c>
      <c r="B40" s="23" t="s">
        <v>112</v>
      </c>
      <c r="C40" s="3" t="s">
        <v>35</v>
      </c>
      <c r="D40" s="24">
        <v>301</v>
      </c>
      <c r="E40" s="21">
        <v>54</v>
      </c>
      <c r="F40" s="21" t="s">
        <v>8</v>
      </c>
      <c r="G40" s="24" t="s">
        <v>61</v>
      </c>
      <c r="H40" s="22">
        <v>25</v>
      </c>
      <c r="I40" s="22" t="s">
        <v>49</v>
      </c>
      <c r="J40" s="24" t="s">
        <v>62</v>
      </c>
      <c r="K40" s="21">
        <v>34</v>
      </c>
      <c r="L40" s="21" t="s">
        <v>49</v>
      </c>
      <c r="M40" s="24" t="s">
        <v>63</v>
      </c>
      <c r="N40" s="22">
        <v>37</v>
      </c>
      <c r="O40" s="22" t="s">
        <v>49</v>
      </c>
      <c r="P40" s="24" t="s">
        <v>65</v>
      </c>
      <c r="Q40" s="22">
        <v>45</v>
      </c>
      <c r="R40" s="22" t="s">
        <v>49</v>
      </c>
      <c r="S40" s="24"/>
      <c r="T40" s="24"/>
      <c r="U40" s="24"/>
      <c r="V40" s="22" t="s">
        <v>12</v>
      </c>
      <c r="W40" s="22" t="s">
        <v>12</v>
      </c>
      <c r="X40" s="22" t="s">
        <v>12</v>
      </c>
      <c r="Y40" s="23" t="s">
        <v>234</v>
      </c>
      <c r="Z40" s="3">
        <f t="shared" si="0"/>
        <v>195</v>
      </c>
      <c r="AA40" s="3"/>
    </row>
    <row r="41" spans="1:27" x14ac:dyDescent="0.25">
      <c r="A41" s="22">
        <v>12658265</v>
      </c>
      <c r="B41" s="23" t="s">
        <v>113</v>
      </c>
      <c r="C41" s="3" t="s">
        <v>35</v>
      </c>
      <c r="D41" s="24">
        <v>301</v>
      </c>
      <c r="E41" s="21">
        <v>53</v>
      </c>
      <c r="F41" s="21" t="s">
        <v>8</v>
      </c>
      <c r="G41" s="24" t="s">
        <v>61</v>
      </c>
      <c r="H41" s="22">
        <v>26</v>
      </c>
      <c r="I41" s="22" t="s">
        <v>49</v>
      </c>
      <c r="J41" s="24" t="s">
        <v>62</v>
      </c>
      <c r="K41" s="21">
        <v>34</v>
      </c>
      <c r="L41" s="21" t="s">
        <v>49</v>
      </c>
      <c r="M41" s="24" t="s">
        <v>63</v>
      </c>
      <c r="N41" s="22">
        <v>36</v>
      </c>
      <c r="O41" s="22" t="s">
        <v>49</v>
      </c>
      <c r="P41" s="24" t="s">
        <v>64</v>
      </c>
      <c r="Q41" s="22">
        <v>45</v>
      </c>
      <c r="R41" s="22" t="s">
        <v>49</v>
      </c>
      <c r="S41" s="24"/>
      <c r="T41" s="24"/>
      <c r="U41" s="24"/>
      <c r="V41" s="22" t="s">
        <v>12</v>
      </c>
      <c r="W41" s="22" t="s">
        <v>6</v>
      </c>
      <c r="X41" s="22" t="s">
        <v>12</v>
      </c>
      <c r="Y41" s="23" t="s">
        <v>234</v>
      </c>
      <c r="Z41" s="3">
        <f t="shared" si="0"/>
        <v>194</v>
      </c>
      <c r="AA41" s="3"/>
    </row>
    <row r="42" spans="1:27" x14ac:dyDescent="0.25">
      <c r="A42" s="22">
        <v>12658266</v>
      </c>
      <c r="B42" s="23" t="s">
        <v>114</v>
      </c>
      <c r="C42" s="3" t="s">
        <v>35</v>
      </c>
      <c r="D42" s="24">
        <v>301</v>
      </c>
      <c r="E42" s="21">
        <v>87</v>
      </c>
      <c r="F42" s="21" t="s">
        <v>13</v>
      </c>
      <c r="G42" s="24" t="s">
        <v>61</v>
      </c>
      <c r="H42" s="22">
        <v>68</v>
      </c>
      <c r="I42" s="22" t="s">
        <v>10</v>
      </c>
      <c r="J42" s="24" t="s">
        <v>62</v>
      </c>
      <c r="K42" s="21">
        <v>81</v>
      </c>
      <c r="L42" s="21" t="s">
        <v>13</v>
      </c>
      <c r="M42" s="24" t="s">
        <v>63</v>
      </c>
      <c r="N42" s="22">
        <v>86</v>
      </c>
      <c r="O42" s="22" t="s">
        <v>13</v>
      </c>
      <c r="P42" s="24" t="s">
        <v>65</v>
      </c>
      <c r="Q42" s="22">
        <v>81</v>
      </c>
      <c r="R42" s="22" t="s">
        <v>12</v>
      </c>
      <c r="S42" s="24"/>
      <c r="T42" s="24"/>
      <c r="U42" s="24"/>
      <c r="V42" s="22" t="s">
        <v>10</v>
      </c>
      <c r="W42" s="22" t="s">
        <v>12</v>
      </c>
      <c r="X42" s="22" t="s">
        <v>14</v>
      </c>
      <c r="Y42" s="23" t="s">
        <v>11</v>
      </c>
      <c r="Z42" s="3">
        <f t="shared" si="0"/>
        <v>403</v>
      </c>
      <c r="AA42" s="3">
        <f>Z42/5</f>
        <v>80.599999999999994</v>
      </c>
    </row>
    <row r="43" spans="1:27" x14ac:dyDescent="0.25">
      <c r="A43" s="22">
        <v>12658267</v>
      </c>
      <c r="B43" s="23" t="s">
        <v>115</v>
      </c>
      <c r="C43" s="3" t="s">
        <v>35</v>
      </c>
      <c r="D43" s="24">
        <v>301</v>
      </c>
      <c r="E43" s="21">
        <v>77</v>
      </c>
      <c r="F43" s="21" t="s">
        <v>12</v>
      </c>
      <c r="G43" s="24" t="s">
        <v>61</v>
      </c>
      <c r="H43" s="22">
        <v>48</v>
      </c>
      <c r="I43" s="22" t="s">
        <v>8</v>
      </c>
      <c r="J43" s="24" t="s">
        <v>62</v>
      </c>
      <c r="K43" s="21">
        <v>56</v>
      </c>
      <c r="L43" s="21" t="s">
        <v>9</v>
      </c>
      <c r="M43" s="24" t="s">
        <v>63</v>
      </c>
      <c r="N43" s="22">
        <v>53</v>
      </c>
      <c r="O43" s="22" t="s">
        <v>8</v>
      </c>
      <c r="P43" s="24" t="s">
        <v>65</v>
      </c>
      <c r="Q43" s="22">
        <v>79</v>
      </c>
      <c r="R43" s="22" t="s">
        <v>12</v>
      </c>
      <c r="S43" s="24"/>
      <c r="T43" s="24"/>
      <c r="U43" s="24"/>
      <c r="V43" s="22" t="s">
        <v>10</v>
      </c>
      <c r="W43" s="22" t="s">
        <v>12</v>
      </c>
      <c r="X43" s="22" t="s">
        <v>13</v>
      </c>
      <c r="Y43" s="23" t="s">
        <v>11</v>
      </c>
      <c r="Z43" s="3">
        <f t="shared" si="0"/>
        <v>313</v>
      </c>
      <c r="AA43" s="3">
        <f t="shared" si="1"/>
        <v>62.6</v>
      </c>
    </row>
    <row r="44" spans="1:27" x14ac:dyDescent="0.25">
      <c r="A44" s="22">
        <v>12658268</v>
      </c>
      <c r="B44" s="23" t="s">
        <v>116</v>
      </c>
      <c r="C44" s="3" t="s">
        <v>35</v>
      </c>
      <c r="D44" s="24">
        <v>301</v>
      </c>
      <c r="E44" s="21">
        <v>53</v>
      </c>
      <c r="F44" s="21" t="s">
        <v>8</v>
      </c>
      <c r="G44" s="24" t="s">
        <v>61</v>
      </c>
      <c r="H44" s="22">
        <v>45</v>
      </c>
      <c r="I44" s="22" t="s">
        <v>7</v>
      </c>
      <c r="J44" s="24" t="s">
        <v>62</v>
      </c>
      <c r="K44" s="21">
        <v>53</v>
      </c>
      <c r="L44" s="21" t="s">
        <v>8</v>
      </c>
      <c r="M44" s="24" t="s">
        <v>63</v>
      </c>
      <c r="N44" s="22">
        <v>53</v>
      </c>
      <c r="O44" s="22" t="s">
        <v>8</v>
      </c>
      <c r="P44" s="24" t="s">
        <v>65</v>
      </c>
      <c r="Q44" s="22">
        <v>55</v>
      </c>
      <c r="R44" s="22" t="s">
        <v>7</v>
      </c>
      <c r="S44" s="24"/>
      <c r="T44" s="24"/>
      <c r="U44" s="24"/>
      <c r="V44" s="22" t="s">
        <v>10</v>
      </c>
      <c r="W44" s="22" t="s">
        <v>12</v>
      </c>
      <c r="X44" s="22" t="s">
        <v>13</v>
      </c>
      <c r="Y44" s="23" t="s">
        <v>11</v>
      </c>
      <c r="Z44" s="3">
        <f t="shared" si="0"/>
        <v>259</v>
      </c>
      <c r="AA44" s="3">
        <f>Z44/5</f>
        <v>51.8</v>
      </c>
    </row>
    <row r="45" spans="1:27" x14ac:dyDescent="0.25">
      <c r="A45" s="22">
        <v>12658269</v>
      </c>
      <c r="B45" s="23" t="s">
        <v>117</v>
      </c>
      <c r="C45" s="3" t="s">
        <v>35</v>
      </c>
      <c r="D45" s="24">
        <v>301</v>
      </c>
      <c r="E45" s="21">
        <v>82</v>
      </c>
      <c r="F45" s="21" t="s">
        <v>10</v>
      </c>
      <c r="G45" s="24" t="s">
        <v>61</v>
      </c>
      <c r="H45" s="22">
        <v>45</v>
      </c>
      <c r="I45" s="22" t="s">
        <v>7</v>
      </c>
      <c r="J45" s="24" t="s">
        <v>62</v>
      </c>
      <c r="K45" s="21">
        <v>58</v>
      </c>
      <c r="L45" s="21" t="s">
        <v>9</v>
      </c>
      <c r="M45" s="24" t="s">
        <v>63</v>
      </c>
      <c r="N45" s="22">
        <v>53</v>
      </c>
      <c r="O45" s="22" t="s">
        <v>8</v>
      </c>
      <c r="P45" s="24" t="s">
        <v>64</v>
      </c>
      <c r="Q45" s="22">
        <v>52</v>
      </c>
      <c r="R45" s="22" t="s">
        <v>7</v>
      </c>
      <c r="S45" s="24"/>
      <c r="T45" s="24"/>
      <c r="U45" s="24"/>
      <c r="V45" s="22" t="s">
        <v>13</v>
      </c>
      <c r="W45" s="22" t="s">
        <v>13</v>
      </c>
      <c r="X45" s="22" t="s">
        <v>14</v>
      </c>
      <c r="Y45" s="23" t="s">
        <v>11</v>
      </c>
      <c r="Z45" s="3">
        <f t="shared" si="0"/>
        <v>290</v>
      </c>
      <c r="AA45" s="3">
        <f t="shared" si="1"/>
        <v>58</v>
      </c>
    </row>
    <row r="46" spans="1:27" x14ac:dyDescent="0.25">
      <c r="A46" s="22">
        <v>12658270</v>
      </c>
      <c r="B46" s="23" t="s">
        <v>118</v>
      </c>
      <c r="C46" s="3" t="s">
        <v>35</v>
      </c>
      <c r="D46" s="24">
        <v>301</v>
      </c>
      <c r="E46" s="21">
        <v>79</v>
      </c>
      <c r="F46" s="21" t="s">
        <v>12</v>
      </c>
      <c r="G46" s="24" t="s">
        <v>61</v>
      </c>
      <c r="H46" s="22">
        <v>65</v>
      </c>
      <c r="I46" s="22" t="s">
        <v>12</v>
      </c>
      <c r="J46" s="24" t="s">
        <v>62</v>
      </c>
      <c r="K46" s="21">
        <v>69</v>
      </c>
      <c r="L46" s="21" t="s">
        <v>12</v>
      </c>
      <c r="M46" s="24" t="s">
        <v>63</v>
      </c>
      <c r="N46" s="22">
        <v>64</v>
      </c>
      <c r="O46" s="22" t="s">
        <v>6</v>
      </c>
      <c r="P46" s="24" t="s">
        <v>65</v>
      </c>
      <c r="Q46" s="22">
        <v>67</v>
      </c>
      <c r="R46" s="22" t="s">
        <v>9</v>
      </c>
      <c r="S46" s="24"/>
      <c r="T46" s="24"/>
      <c r="U46" s="24"/>
      <c r="V46" s="22" t="s">
        <v>10</v>
      </c>
      <c r="W46" s="22" t="s">
        <v>14</v>
      </c>
      <c r="X46" s="22" t="s">
        <v>14</v>
      </c>
      <c r="Y46" s="23" t="s">
        <v>11</v>
      </c>
      <c r="Z46" s="3">
        <f t="shared" si="0"/>
        <v>344</v>
      </c>
      <c r="AA46" s="3">
        <f t="shared" si="1"/>
        <v>68.8</v>
      </c>
    </row>
    <row r="47" spans="1:27" x14ac:dyDescent="0.25">
      <c r="A47" s="22">
        <v>12658271</v>
      </c>
      <c r="B47" s="23" t="s">
        <v>119</v>
      </c>
      <c r="C47" s="3" t="s">
        <v>35</v>
      </c>
      <c r="D47" s="24">
        <v>301</v>
      </c>
      <c r="E47" s="21">
        <v>49</v>
      </c>
      <c r="F47" s="21" t="s">
        <v>7</v>
      </c>
      <c r="G47" s="24" t="s">
        <v>61</v>
      </c>
      <c r="H47" s="22">
        <v>28</v>
      </c>
      <c r="I47" s="22" t="s">
        <v>49</v>
      </c>
      <c r="J47" s="24" t="s">
        <v>62</v>
      </c>
      <c r="K47" s="21">
        <v>40</v>
      </c>
      <c r="L47" s="21" t="s">
        <v>49</v>
      </c>
      <c r="M47" s="24" t="s">
        <v>63</v>
      </c>
      <c r="N47" s="22">
        <v>41</v>
      </c>
      <c r="O47" s="22" t="s">
        <v>49</v>
      </c>
      <c r="P47" s="24" t="s">
        <v>64</v>
      </c>
      <c r="Q47" s="22">
        <v>42</v>
      </c>
      <c r="R47" s="22" t="s">
        <v>49</v>
      </c>
      <c r="S47" s="24"/>
      <c r="T47" s="24"/>
      <c r="U47" s="24"/>
      <c r="V47" s="22" t="s">
        <v>10</v>
      </c>
      <c r="W47" s="22" t="s">
        <v>6</v>
      </c>
      <c r="X47" s="22" t="s">
        <v>10</v>
      </c>
      <c r="Y47" s="23" t="s">
        <v>234</v>
      </c>
      <c r="Z47" s="3">
        <f t="shared" si="0"/>
        <v>200</v>
      </c>
      <c r="AA47" s="3"/>
    </row>
    <row r="48" spans="1:27" x14ac:dyDescent="0.25">
      <c r="A48" s="22">
        <v>12658272</v>
      </c>
      <c r="B48" s="23" t="s">
        <v>120</v>
      </c>
      <c r="C48" s="3" t="s">
        <v>35</v>
      </c>
      <c r="D48" s="24">
        <v>301</v>
      </c>
      <c r="E48" s="21">
        <v>59</v>
      </c>
      <c r="F48" s="21" t="s">
        <v>8</v>
      </c>
      <c r="G48" s="24" t="s">
        <v>61</v>
      </c>
      <c r="H48" s="22">
        <v>31</v>
      </c>
      <c r="I48" s="22" t="s">
        <v>49</v>
      </c>
      <c r="J48" s="24" t="s">
        <v>62</v>
      </c>
      <c r="K48" s="21">
        <v>51</v>
      </c>
      <c r="L48" s="21" t="s">
        <v>7</v>
      </c>
      <c r="M48" s="24" t="s">
        <v>63</v>
      </c>
      <c r="N48" s="22">
        <v>40</v>
      </c>
      <c r="O48" s="22" t="s">
        <v>49</v>
      </c>
      <c r="P48" s="24" t="s">
        <v>65</v>
      </c>
      <c r="Q48" s="22">
        <v>43</v>
      </c>
      <c r="R48" s="22" t="s">
        <v>49</v>
      </c>
      <c r="S48" s="24"/>
      <c r="T48" s="24"/>
      <c r="U48" s="24"/>
      <c r="V48" s="22" t="s">
        <v>10</v>
      </c>
      <c r="W48" s="22" t="s">
        <v>13</v>
      </c>
      <c r="X48" s="22" t="s">
        <v>10</v>
      </c>
      <c r="Y48" s="23" t="s">
        <v>234</v>
      </c>
      <c r="Z48" s="3">
        <f t="shared" si="0"/>
        <v>224</v>
      </c>
      <c r="AA48" s="3"/>
    </row>
    <row r="49" spans="1:27" x14ac:dyDescent="0.25">
      <c r="A49" s="22">
        <v>12658273</v>
      </c>
      <c r="B49" s="23" t="s">
        <v>121</v>
      </c>
      <c r="C49" s="3" t="s">
        <v>35</v>
      </c>
      <c r="D49" s="24">
        <v>301</v>
      </c>
      <c r="E49" s="21">
        <v>71</v>
      </c>
      <c r="F49" s="21" t="s">
        <v>6</v>
      </c>
      <c r="G49" s="24" t="s">
        <v>61</v>
      </c>
      <c r="H49" s="22">
        <v>53</v>
      </c>
      <c r="I49" s="22" t="s">
        <v>9</v>
      </c>
      <c r="J49" s="24" t="s">
        <v>62</v>
      </c>
      <c r="K49" s="21">
        <v>69</v>
      </c>
      <c r="L49" s="21" t="s">
        <v>12</v>
      </c>
      <c r="M49" s="24" t="s">
        <v>63</v>
      </c>
      <c r="N49" s="22">
        <v>67</v>
      </c>
      <c r="O49" s="22" t="s">
        <v>12</v>
      </c>
      <c r="P49" s="24" t="s">
        <v>64</v>
      </c>
      <c r="Q49" s="22">
        <v>63</v>
      </c>
      <c r="R49" s="22" t="s">
        <v>9</v>
      </c>
      <c r="S49" s="24"/>
      <c r="T49" s="24"/>
      <c r="U49" s="24"/>
      <c r="V49" s="22" t="s">
        <v>13</v>
      </c>
      <c r="W49" s="22" t="s">
        <v>12</v>
      </c>
      <c r="X49" s="22" t="s">
        <v>10</v>
      </c>
      <c r="Y49" s="23" t="s">
        <v>11</v>
      </c>
      <c r="Z49" s="3">
        <f t="shared" si="0"/>
        <v>323</v>
      </c>
      <c r="AA49" s="3">
        <f t="shared" si="1"/>
        <v>64.599999999999994</v>
      </c>
    </row>
    <row r="50" spans="1:27" x14ac:dyDescent="0.25">
      <c r="A50" s="22">
        <v>12658274</v>
      </c>
      <c r="B50" s="23" t="s">
        <v>122</v>
      </c>
      <c r="C50" s="3" t="s">
        <v>35</v>
      </c>
      <c r="D50" s="24">
        <v>301</v>
      </c>
      <c r="E50" s="21">
        <v>81</v>
      </c>
      <c r="F50" s="21" t="s">
        <v>10</v>
      </c>
      <c r="G50" s="24" t="s">
        <v>61</v>
      </c>
      <c r="H50" s="22">
        <v>45</v>
      </c>
      <c r="I50" s="22" t="s">
        <v>7</v>
      </c>
      <c r="J50" s="24" t="s">
        <v>62</v>
      </c>
      <c r="K50" s="21">
        <v>58</v>
      </c>
      <c r="L50" s="21" t="s">
        <v>9</v>
      </c>
      <c r="M50" s="24" t="s">
        <v>63</v>
      </c>
      <c r="N50" s="22">
        <v>52</v>
      </c>
      <c r="O50" s="22" t="s">
        <v>7</v>
      </c>
      <c r="P50" s="24" t="s">
        <v>65</v>
      </c>
      <c r="Q50" s="22">
        <v>55</v>
      </c>
      <c r="R50" s="22" t="s">
        <v>7</v>
      </c>
      <c r="S50" s="24"/>
      <c r="T50" s="24"/>
      <c r="U50" s="24"/>
      <c r="V50" s="22" t="s">
        <v>10</v>
      </c>
      <c r="W50" s="22" t="s">
        <v>10</v>
      </c>
      <c r="X50" s="22" t="s">
        <v>13</v>
      </c>
      <c r="Y50" s="23" t="s">
        <v>11</v>
      </c>
      <c r="Z50" s="3">
        <f t="shared" si="0"/>
        <v>291</v>
      </c>
      <c r="AA50" s="3">
        <f t="shared" si="1"/>
        <v>58.2</v>
      </c>
    </row>
    <row r="51" spans="1:27" x14ac:dyDescent="0.25">
      <c r="A51" s="22">
        <v>12658275</v>
      </c>
      <c r="B51" s="23" t="s">
        <v>123</v>
      </c>
      <c r="C51" s="3" t="s">
        <v>35</v>
      </c>
      <c r="D51" s="24">
        <v>301</v>
      </c>
      <c r="E51" s="21">
        <v>55</v>
      </c>
      <c r="F51" s="21" t="s">
        <v>8</v>
      </c>
      <c r="G51" s="24" t="s">
        <v>61</v>
      </c>
      <c r="H51" s="22">
        <v>23</v>
      </c>
      <c r="I51" s="22" t="s">
        <v>49</v>
      </c>
      <c r="J51" s="24" t="s">
        <v>62</v>
      </c>
      <c r="K51" s="21">
        <v>33</v>
      </c>
      <c r="L51" s="21" t="s">
        <v>49</v>
      </c>
      <c r="M51" s="24" t="s">
        <v>63</v>
      </c>
      <c r="N51" s="22">
        <v>37</v>
      </c>
      <c r="O51" s="22" t="s">
        <v>49</v>
      </c>
      <c r="P51" s="24" t="s">
        <v>65</v>
      </c>
      <c r="Q51" s="22">
        <v>53</v>
      </c>
      <c r="R51" s="22" t="s">
        <v>7</v>
      </c>
      <c r="S51" s="24"/>
      <c r="T51" s="24"/>
      <c r="U51" s="24"/>
      <c r="V51" s="22" t="s">
        <v>10</v>
      </c>
      <c r="W51" s="22" t="s">
        <v>12</v>
      </c>
      <c r="X51" s="22" t="s">
        <v>13</v>
      </c>
      <c r="Y51" s="23" t="s">
        <v>234</v>
      </c>
      <c r="Z51" s="3">
        <f t="shared" si="0"/>
        <v>201</v>
      </c>
      <c r="AA51" s="3"/>
    </row>
    <row r="52" spans="1:27" x14ac:dyDescent="0.25">
      <c r="A52" s="22">
        <v>12658276</v>
      </c>
      <c r="B52" s="23" t="s">
        <v>124</v>
      </c>
      <c r="C52" s="3" t="s">
        <v>35</v>
      </c>
      <c r="D52" s="24">
        <v>301</v>
      </c>
      <c r="E52" s="21">
        <v>76</v>
      </c>
      <c r="F52" s="21" t="s">
        <v>12</v>
      </c>
      <c r="G52" s="24" t="s">
        <v>61</v>
      </c>
      <c r="H52" s="22">
        <v>53</v>
      </c>
      <c r="I52" s="22" t="s">
        <v>9</v>
      </c>
      <c r="J52" s="24" t="s">
        <v>62</v>
      </c>
      <c r="K52" s="21">
        <v>72</v>
      </c>
      <c r="L52" s="21" t="s">
        <v>10</v>
      </c>
      <c r="M52" s="24" t="s">
        <v>63</v>
      </c>
      <c r="N52" s="22">
        <v>66</v>
      </c>
      <c r="O52" s="22" t="s">
        <v>12</v>
      </c>
      <c r="P52" s="24" t="s">
        <v>65</v>
      </c>
      <c r="Q52" s="22">
        <v>72</v>
      </c>
      <c r="R52" s="22" t="s">
        <v>6</v>
      </c>
      <c r="S52" s="24"/>
      <c r="T52" s="24"/>
      <c r="U52" s="24"/>
      <c r="V52" s="22" t="s">
        <v>10</v>
      </c>
      <c r="W52" s="22" t="s">
        <v>12</v>
      </c>
      <c r="X52" s="22" t="s">
        <v>13</v>
      </c>
      <c r="Y52" s="23" t="s">
        <v>11</v>
      </c>
      <c r="Z52" s="3">
        <f t="shared" si="0"/>
        <v>339</v>
      </c>
      <c r="AA52" s="3">
        <f t="shared" si="1"/>
        <v>67.8</v>
      </c>
    </row>
    <row r="53" spans="1:27" x14ac:dyDescent="0.25">
      <c r="A53" s="22">
        <v>12658277</v>
      </c>
      <c r="B53" s="23" t="s">
        <v>125</v>
      </c>
      <c r="C53" s="3" t="s">
        <v>35</v>
      </c>
      <c r="D53" s="24">
        <v>301</v>
      </c>
      <c r="E53" s="21">
        <v>81</v>
      </c>
      <c r="F53" s="21" t="s">
        <v>10</v>
      </c>
      <c r="G53" s="24" t="s">
        <v>61</v>
      </c>
      <c r="H53" s="22">
        <v>56</v>
      </c>
      <c r="I53" s="22" t="s">
        <v>6</v>
      </c>
      <c r="J53" s="24" t="s">
        <v>62</v>
      </c>
      <c r="K53" s="21">
        <v>65</v>
      </c>
      <c r="L53" s="21" t="s">
        <v>12</v>
      </c>
      <c r="M53" s="24" t="s">
        <v>63</v>
      </c>
      <c r="N53" s="22">
        <v>52</v>
      </c>
      <c r="O53" s="22" t="s">
        <v>7</v>
      </c>
      <c r="P53" s="24" t="s">
        <v>65</v>
      </c>
      <c r="Q53" s="22">
        <v>68</v>
      </c>
      <c r="R53" s="22" t="s">
        <v>9</v>
      </c>
      <c r="S53" s="24"/>
      <c r="T53" s="24"/>
      <c r="U53" s="24"/>
      <c r="V53" s="22" t="s">
        <v>10</v>
      </c>
      <c r="W53" s="22" t="s">
        <v>12</v>
      </c>
      <c r="X53" s="22" t="s">
        <v>10</v>
      </c>
      <c r="Y53" s="23" t="s">
        <v>11</v>
      </c>
      <c r="Z53" s="3">
        <f t="shared" si="0"/>
        <v>322</v>
      </c>
      <c r="AA53" s="3">
        <f t="shared" si="1"/>
        <v>64.400000000000006</v>
      </c>
    </row>
    <row r="54" spans="1:27" x14ac:dyDescent="0.25">
      <c r="A54" s="22">
        <v>12658278</v>
      </c>
      <c r="B54" s="23" t="s">
        <v>126</v>
      </c>
      <c r="C54" s="3" t="s">
        <v>35</v>
      </c>
      <c r="D54" s="24">
        <v>301</v>
      </c>
      <c r="E54" s="21">
        <v>65</v>
      </c>
      <c r="F54" s="21" t="s">
        <v>9</v>
      </c>
      <c r="G54" s="24" t="s">
        <v>61</v>
      </c>
      <c r="H54" s="22">
        <v>45</v>
      </c>
      <c r="I54" s="22" t="s">
        <v>7</v>
      </c>
      <c r="J54" s="24" t="s">
        <v>62</v>
      </c>
      <c r="K54" s="21">
        <v>71</v>
      </c>
      <c r="L54" s="21" t="s">
        <v>10</v>
      </c>
      <c r="M54" s="24" t="s">
        <v>63</v>
      </c>
      <c r="N54" s="22">
        <v>60</v>
      </c>
      <c r="O54" s="22" t="s">
        <v>9</v>
      </c>
      <c r="P54" s="24" t="s">
        <v>65</v>
      </c>
      <c r="Q54" s="22">
        <v>61</v>
      </c>
      <c r="R54" s="22" t="s">
        <v>8</v>
      </c>
      <c r="S54" s="24"/>
      <c r="T54" s="24"/>
      <c r="U54" s="24"/>
      <c r="V54" s="22" t="s">
        <v>10</v>
      </c>
      <c r="W54" s="22" t="s">
        <v>14</v>
      </c>
      <c r="X54" s="22" t="s">
        <v>14</v>
      </c>
      <c r="Y54" s="23" t="s">
        <v>11</v>
      </c>
      <c r="Z54" s="3">
        <f t="shared" si="0"/>
        <v>302</v>
      </c>
      <c r="AA54" s="3">
        <f t="shared" si="1"/>
        <v>60.4</v>
      </c>
    </row>
    <row r="55" spans="1:27" x14ac:dyDescent="0.25">
      <c r="A55" s="22">
        <v>12658279</v>
      </c>
      <c r="B55" s="23" t="s">
        <v>127</v>
      </c>
      <c r="C55" s="3" t="s">
        <v>35</v>
      </c>
      <c r="D55" s="24">
        <v>301</v>
      </c>
      <c r="E55" s="21">
        <v>65</v>
      </c>
      <c r="F55" s="21" t="s">
        <v>9</v>
      </c>
      <c r="G55" s="24" t="s">
        <v>61</v>
      </c>
      <c r="H55" s="22">
        <v>55</v>
      </c>
      <c r="I55" s="22" t="s">
        <v>6</v>
      </c>
      <c r="J55" s="24" t="s">
        <v>62</v>
      </c>
      <c r="K55" s="21">
        <v>53</v>
      </c>
      <c r="L55" s="21" t="s">
        <v>8</v>
      </c>
      <c r="M55" s="24" t="s">
        <v>63</v>
      </c>
      <c r="N55" s="22">
        <v>53</v>
      </c>
      <c r="O55" s="22" t="s">
        <v>8</v>
      </c>
      <c r="P55" s="24" t="s">
        <v>65</v>
      </c>
      <c r="Q55" s="22">
        <v>61</v>
      </c>
      <c r="R55" s="22" t="s">
        <v>8</v>
      </c>
      <c r="S55" s="24"/>
      <c r="T55" s="24"/>
      <c r="U55" s="24"/>
      <c r="V55" s="22" t="s">
        <v>13</v>
      </c>
      <c r="W55" s="22" t="s">
        <v>14</v>
      </c>
      <c r="X55" s="22" t="s">
        <v>13</v>
      </c>
      <c r="Y55" s="23" t="s">
        <v>11</v>
      </c>
      <c r="Z55" s="3">
        <f t="shared" si="0"/>
        <v>287</v>
      </c>
      <c r="AA55" s="3">
        <f t="shared" si="1"/>
        <v>57.4</v>
      </c>
    </row>
    <row r="56" spans="1:27" x14ac:dyDescent="0.25">
      <c r="A56" s="22">
        <v>12658280</v>
      </c>
      <c r="B56" s="23" t="s">
        <v>128</v>
      </c>
      <c r="C56" s="3" t="s">
        <v>35</v>
      </c>
      <c r="D56" s="24">
        <v>301</v>
      </c>
      <c r="E56" s="21">
        <v>66</v>
      </c>
      <c r="F56" s="21" t="s">
        <v>9</v>
      </c>
      <c r="G56" s="24" t="s">
        <v>61</v>
      </c>
      <c r="H56" s="22">
        <v>64</v>
      </c>
      <c r="I56" s="22" t="s">
        <v>12</v>
      </c>
      <c r="J56" s="24" t="s">
        <v>62</v>
      </c>
      <c r="K56" s="21">
        <v>69</v>
      </c>
      <c r="L56" s="21" t="s">
        <v>12</v>
      </c>
      <c r="M56" s="24" t="s">
        <v>63</v>
      </c>
      <c r="N56" s="22">
        <v>72</v>
      </c>
      <c r="O56" s="22" t="s">
        <v>10</v>
      </c>
      <c r="P56" s="24" t="s">
        <v>65</v>
      </c>
      <c r="Q56" s="22">
        <v>63</v>
      </c>
      <c r="R56" s="22" t="s">
        <v>9</v>
      </c>
      <c r="S56" s="24"/>
      <c r="T56" s="24"/>
      <c r="U56" s="24"/>
      <c r="V56" s="22" t="s">
        <v>13</v>
      </c>
      <c r="W56" s="22" t="s">
        <v>12</v>
      </c>
      <c r="X56" s="22" t="s">
        <v>13</v>
      </c>
      <c r="Y56" s="23" t="s">
        <v>11</v>
      </c>
      <c r="Z56" s="3">
        <f t="shared" si="0"/>
        <v>334</v>
      </c>
      <c r="AA56" s="3">
        <f t="shared" si="1"/>
        <v>66.8</v>
      </c>
    </row>
    <row r="57" spans="1:27" x14ac:dyDescent="0.25">
      <c r="A57" s="22">
        <v>12658281</v>
      </c>
      <c r="B57" s="23" t="s">
        <v>129</v>
      </c>
      <c r="C57" s="3" t="s">
        <v>35</v>
      </c>
      <c r="D57" s="24">
        <v>301</v>
      </c>
      <c r="E57" s="21">
        <v>77</v>
      </c>
      <c r="F57" s="21" t="s">
        <v>12</v>
      </c>
      <c r="G57" s="24" t="s">
        <v>61</v>
      </c>
      <c r="H57" s="22">
        <v>68</v>
      </c>
      <c r="I57" s="22" t="s">
        <v>10</v>
      </c>
      <c r="J57" s="24" t="s">
        <v>62</v>
      </c>
      <c r="K57" s="21">
        <v>61</v>
      </c>
      <c r="L57" s="21" t="s">
        <v>9</v>
      </c>
      <c r="M57" s="24" t="s">
        <v>63</v>
      </c>
      <c r="N57" s="22">
        <v>59</v>
      </c>
      <c r="O57" s="22" t="s">
        <v>9</v>
      </c>
      <c r="P57" s="24" t="s">
        <v>65</v>
      </c>
      <c r="Q57" s="22">
        <v>56</v>
      </c>
      <c r="R57" s="22" t="s">
        <v>8</v>
      </c>
      <c r="S57" s="24"/>
      <c r="T57" s="24"/>
      <c r="U57" s="24"/>
      <c r="V57" s="22" t="s">
        <v>10</v>
      </c>
      <c r="W57" s="22" t="s">
        <v>14</v>
      </c>
      <c r="X57" s="22" t="s">
        <v>10</v>
      </c>
      <c r="Y57" s="23" t="s">
        <v>11</v>
      </c>
      <c r="Z57" s="3">
        <f t="shared" si="0"/>
        <v>321</v>
      </c>
      <c r="AA57" s="3">
        <f t="shared" si="1"/>
        <v>64.2</v>
      </c>
    </row>
    <row r="58" spans="1:27" x14ac:dyDescent="0.25">
      <c r="A58" s="22">
        <v>12658282</v>
      </c>
      <c r="B58" s="23" t="s">
        <v>130</v>
      </c>
      <c r="C58" s="3" t="s">
        <v>34</v>
      </c>
      <c r="D58" s="24">
        <v>301</v>
      </c>
      <c r="E58" s="21">
        <v>46</v>
      </c>
      <c r="F58" s="21" t="s">
        <v>7</v>
      </c>
      <c r="G58" s="24">
        <v>302</v>
      </c>
      <c r="H58" s="22">
        <v>46</v>
      </c>
      <c r="I58" s="22" t="s">
        <v>7</v>
      </c>
      <c r="J58" s="24" t="s">
        <v>62</v>
      </c>
      <c r="K58" s="21">
        <v>34</v>
      </c>
      <c r="L58" s="21" t="s">
        <v>49</v>
      </c>
      <c r="M58" s="24" t="s">
        <v>63</v>
      </c>
      <c r="N58" s="22">
        <v>51</v>
      </c>
      <c r="O58" s="22" t="s">
        <v>7</v>
      </c>
      <c r="P58" s="24" t="s">
        <v>70</v>
      </c>
      <c r="Q58" s="22">
        <v>59</v>
      </c>
      <c r="R58" s="22" t="s">
        <v>216</v>
      </c>
      <c r="S58" s="24" t="s">
        <v>64</v>
      </c>
      <c r="T58" s="24" t="s">
        <v>217</v>
      </c>
      <c r="U58" s="24" t="s">
        <v>49</v>
      </c>
      <c r="V58" s="22" t="s">
        <v>14</v>
      </c>
      <c r="W58" s="22" t="s">
        <v>12</v>
      </c>
      <c r="X58" s="22" t="s">
        <v>12</v>
      </c>
      <c r="Y58" s="23" t="s">
        <v>239</v>
      </c>
      <c r="Z58" s="3">
        <f t="shared" si="0"/>
        <v>236</v>
      </c>
      <c r="AA58" s="3"/>
    </row>
    <row r="59" spans="1:27" x14ac:dyDescent="0.25">
      <c r="A59" s="22">
        <v>12658283</v>
      </c>
      <c r="B59" s="23" t="s">
        <v>131</v>
      </c>
      <c r="C59" s="3" t="s">
        <v>34</v>
      </c>
      <c r="D59" s="24">
        <v>301</v>
      </c>
      <c r="E59" s="21">
        <v>83</v>
      </c>
      <c r="F59" s="21" t="s">
        <v>10</v>
      </c>
      <c r="G59" s="24" t="s">
        <v>61</v>
      </c>
      <c r="H59" s="22">
        <v>47</v>
      </c>
      <c r="I59" s="22" t="s">
        <v>8</v>
      </c>
      <c r="J59" s="24" t="s">
        <v>62</v>
      </c>
      <c r="K59" s="21">
        <v>62</v>
      </c>
      <c r="L59" s="21" t="s">
        <v>6</v>
      </c>
      <c r="M59" s="24" t="s">
        <v>63</v>
      </c>
      <c r="N59" s="22">
        <v>60</v>
      </c>
      <c r="O59" s="22" t="s">
        <v>9</v>
      </c>
      <c r="P59" s="24" t="s">
        <v>64</v>
      </c>
      <c r="Q59" s="22">
        <v>63</v>
      </c>
      <c r="R59" s="22" t="s">
        <v>9</v>
      </c>
      <c r="S59" s="24"/>
      <c r="T59" s="24"/>
      <c r="U59" s="24"/>
      <c r="V59" s="22" t="s">
        <v>13</v>
      </c>
      <c r="W59" s="22" t="s">
        <v>12</v>
      </c>
      <c r="X59" s="22" t="s">
        <v>13</v>
      </c>
      <c r="Y59" s="23" t="s">
        <v>11</v>
      </c>
      <c r="Z59" s="3">
        <f t="shared" si="0"/>
        <v>315</v>
      </c>
      <c r="AA59" s="3">
        <f t="shared" si="1"/>
        <v>63</v>
      </c>
    </row>
    <row r="60" spans="1:27" x14ac:dyDescent="0.25">
      <c r="A60" s="22">
        <v>12658284</v>
      </c>
      <c r="B60" s="23" t="s">
        <v>132</v>
      </c>
      <c r="C60" s="3" t="s">
        <v>34</v>
      </c>
      <c r="D60" s="24">
        <v>301</v>
      </c>
      <c r="E60" s="21">
        <v>82</v>
      </c>
      <c r="F60" s="21" t="s">
        <v>10</v>
      </c>
      <c r="G60" s="24">
        <v>302</v>
      </c>
      <c r="H60" s="22">
        <v>83</v>
      </c>
      <c r="I60" s="22" t="s">
        <v>13</v>
      </c>
      <c r="J60" s="24" t="s">
        <v>62</v>
      </c>
      <c r="K60" s="21">
        <v>52</v>
      </c>
      <c r="L60" s="21" t="s">
        <v>8</v>
      </c>
      <c r="M60" s="24" t="s">
        <v>63</v>
      </c>
      <c r="N60" s="22">
        <v>59</v>
      </c>
      <c r="O60" s="22" t="s">
        <v>9</v>
      </c>
      <c r="P60" s="24" t="s">
        <v>64</v>
      </c>
      <c r="Q60" s="22">
        <v>63</v>
      </c>
      <c r="R60" s="22" t="s">
        <v>218</v>
      </c>
      <c r="S60" s="24" t="s">
        <v>70</v>
      </c>
      <c r="T60" s="24" t="s">
        <v>219</v>
      </c>
      <c r="U60" s="24" t="s">
        <v>12</v>
      </c>
      <c r="V60" s="22" t="s">
        <v>13</v>
      </c>
      <c r="W60" s="22" t="s">
        <v>12</v>
      </c>
      <c r="X60" s="22" t="s">
        <v>10</v>
      </c>
      <c r="Y60" s="23" t="s">
        <v>11</v>
      </c>
      <c r="Z60" s="3">
        <f t="shared" si="0"/>
        <v>339</v>
      </c>
      <c r="AA60" s="3">
        <f t="shared" si="1"/>
        <v>67.8</v>
      </c>
    </row>
    <row r="61" spans="1:27" x14ac:dyDescent="0.25">
      <c r="A61" s="22">
        <v>12658285</v>
      </c>
      <c r="B61" s="23" t="s">
        <v>133</v>
      </c>
      <c r="C61" s="3" t="s">
        <v>34</v>
      </c>
      <c r="D61" s="24">
        <v>301</v>
      </c>
      <c r="E61" s="21">
        <v>66</v>
      </c>
      <c r="F61" s="21" t="s">
        <v>9</v>
      </c>
      <c r="G61" s="24" t="s">
        <v>61</v>
      </c>
      <c r="H61" s="22">
        <v>45</v>
      </c>
      <c r="I61" s="22" t="s">
        <v>7</v>
      </c>
      <c r="J61" s="24" t="s">
        <v>62</v>
      </c>
      <c r="K61" s="21">
        <v>64</v>
      </c>
      <c r="L61" s="21" t="s">
        <v>6</v>
      </c>
      <c r="M61" s="24" t="s">
        <v>63</v>
      </c>
      <c r="N61" s="22">
        <v>60</v>
      </c>
      <c r="O61" s="22" t="s">
        <v>9</v>
      </c>
      <c r="P61" s="24" t="s">
        <v>64</v>
      </c>
      <c r="Q61" s="22">
        <v>59</v>
      </c>
      <c r="R61" s="22" t="s">
        <v>9</v>
      </c>
      <c r="S61" s="24"/>
      <c r="T61" s="24"/>
      <c r="U61" s="24"/>
      <c r="V61" s="22" t="s">
        <v>10</v>
      </c>
      <c r="W61" s="22" t="s">
        <v>12</v>
      </c>
      <c r="X61" s="22" t="s">
        <v>10</v>
      </c>
      <c r="Y61" s="23" t="s">
        <v>11</v>
      </c>
      <c r="Z61" s="3">
        <f t="shared" si="0"/>
        <v>294</v>
      </c>
      <c r="AA61" s="3">
        <f t="shared" si="1"/>
        <v>58.8</v>
      </c>
    </row>
    <row r="62" spans="1:27" x14ac:dyDescent="0.25">
      <c r="A62" s="22">
        <v>12658286</v>
      </c>
      <c r="B62" s="23" t="s">
        <v>134</v>
      </c>
      <c r="C62" s="3" t="s">
        <v>34</v>
      </c>
      <c r="D62" s="24">
        <v>301</v>
      </c>
      <c r="E62" s="21">
        <v>84</v>
      </c>
      <c r="F62" s="21" t="s">
        <v>10</v>
      </c>
      <c r="G62" s="24" t="s">
        <v>61</v>
      </c>
      <c r="H62" s="22">
        <v>45</v>
      </c>
      <c r="I62" s="22" t="s">
        <v>7</v>
      </c>
      <c r="J62" s="24" t="s">
        <v>62</v>
      </c>
      <c r="K62" s="21">
        <v>52</v>
      </c>
      <c r="L62" s="21" t="s">
        <v>8</v>
      </c>
      <c r="M62" s="24" t="s">
        <v>63</v>
      </c>
      <c r="N62" s="22">
        <v>59</v>
      </c>
      <c r="O62" s="22" t="s">
        <v>9</v>
      </c>
      <c r="P62" s="24" t="s">
        <v>64</v>
      </c>
      <c r="Q62" s="22">
        <v>73</v>
      </c>
      <c r="R62" s="22" t="s">
        <v>12</v>
      </c>
      <c r="S62" s="24"/>
      <c r="T62" s="24"/>
      <c r="U62" s="24"/>
      <c r="V62" s="22" t="s">
        <v>10</v>
      </c>
      <c r="W62" s="22" t="s">
        <v>12</v>
      </c>
      <c r="X62" s="22" t="s">
        <v>13</v>
      </c>
      <c r="Y62" s="23" t="s">
        <v>11</v>
      </c>
      <c r="Z62" s="3">
        <f t="shared" si="0"/>
        <v>313</v>
      </c>
      <c r="AA62" s="3">
        <f t="shared" si="1"/>
        <v>62.6</v>
      </c>
    </row>
    <row r="63" spans="1:27" x14ac:dyDescent="0.25">
      <c r="A63" s="22">
        <v>12658287</v>
      </c>
      <c r="B63" s="23" t="s">
        <v>135</v>
      </c>
      <c r="C63" s="3" t="s">
        <v>34</v>
      </c>
      <c r="D63" s="24">
        <v>301</v>
      </c>
      <c r="E63" s="21">
        <v>81</v>
      </c>
      <c r="F63" s="21" t="s">
        <v>10</v>
      </c>
      <c r="G63" s="24">
        <v>302</v>
      </c>
      <c r="H63" s="22">
        <v>79</v>
      </c>
      <c r="I63" s="22" t="s">
        <v>10</v>
      </c>
      <c r="J63" s="24" t="s">
        <v>62</v>
      </c>
      <c r="K63" s="21">
        <v>53</v>
      </c>
      <c r="L63" s="21" t="s">
        <v>8</v>
      </c>
      <c r="M63" s="24" t="s">
        <v>63</v>
      </c>
      <c r="N63" s="22">
        <v>58</v>
      </c>
      <c r="O63" s="22" t="s">
        <v>8</v>
      </c>
      <c r="P63" s="24" t="s">
        <v>64</v>
      </c>
      <c r="Q63" s="22">
        <v>79</v>
      </c>
      <c r="R63" s="22" t="s">
        <v>10</v>
      </c>
      <c r="S63" s="24"/>
      <c r="T63" s="24"/>
      <c r="U63" s="24"/>
      <c r="V63" s="22" t="s">
        <v>10</v>
      </c>
      <c r="W63" s="22" t="s">
        <v>13</v>
      </c>
      <c r="X63" s="22" t="s">
        <v>10</v>
      </c>
      <c r="Y63" s="23" t="s">
        <v>11</v>
      </c>
      <c r="Z63" s="3">
        <f t="shared" si="0"/>
        <v>350</v>
      </c>
      <c r="AA63" s="3">
        <f t="shared" si="1"/>
        <v>70</v>
      </c>
    </row>
    <row r="64" spans="1:27" x14ac:dyDescent="0.25">
      <c r="A64" s="22">
        <v>12658288</v>
      </c>
      <c r="B64" s="23" t="s">
        <v>136</v>
      </c>
      <c r="C64" s="3" t="s">
        <v>34</v>
      </c>
      <c r="D64" s="24">
        <v>301</v>
      </c>
      <c r="E64" s="21">
        <v>78</v>
      </c>
      <c r="F64" s="21" t="s">
        <v>12</v>
      </c>
      <c r="G64" s="24" t="s">
        <v>61</v>
      </c>
      <c r="H64" s="22">
        <v>46</v>
      </c>
      <c r="I64" s="22" t="s">
        <v>8</v>
      </c>
      <c r="J64" s="24" t="s">
        <v>62</v>
      </c>
      <c r="K64" s="21">
        <v>64</v>
      </c>
      <c r="L64" s="21" t="s">
        <v>6</v>
      </c>
      <c r="M64" s="24" t="s">
        <v>63</v>
      </c>
      <c r="N64" s="22">
        <v>66</v>
      </c>
      <c r="O64" s="22" t="s">
        <v>12</v>
      </c>
      <c r="P64" s="24" t="s">
        <v>64</v>
      </c>
      <c r="Q64" s="22">
        <v>76</v>
      </c>
      <c r="R64" s="22" t="s">
        <v>12</v>
      </c>
      <c r="S64" s="24"/>
      <c r="T64" s="24"/>
      <c r="U64" s="24"/>
      <c r="V64" s="22" t="s">
        <v>13</v>
      </c>
      <c r="W64" s="22" t="s">
        <v>10</v>
      </c>
      <c r="X64" s="22" t="s">
        <v>14</v>
      </c>
      <c r="Y64" s="23" t="s">
        <v>11</v>
      </c>
      <c r="Z64" s="3">
        <f t="shared" si="0"/>
        <v>330</v>
      </c>
      <c r="AA64" s="3">
        <f t="shared" si="1"/>
        <v>66</v>
      </c>
    </row>
    <row r="65" spans="1:27" x14ac:dyDescent="0.25">
      <c r="A65" s="22">
        <v>12658289</v>
      </c>
      <c r="B65" s="23" t="s">
        <v>137</v>
      </c>
      <c r="C65" s="3" t="s">
        <v>34</v>
      </c>
      <c r="D65" s="24">
        <v>301</v>
      </c>
      <c r="E65" s="21">
        <v>74</v>
      </c>
      <c r="F65" s="21" t="s">
        <v>6</v>
      </c>
      <c r="G65" s="24">
        <v>302</v>
      </c>
      <c r="H65" s="22">
        <v>73</v>
      </c>
      <c r="I65" s="22" t="s">
        <v>6</v>
      </c>
      <c r="J65" s="24" t="s">
        <v>62</v>
      </c>
      <c r="K65" s="21">
        <v>62</v>
      </c>
      <c r="L65" s="21" t="s">
        <v>6</v>
      </c>
      <c r="M65" s="24" t="s">
        <v>63</v>
      </c>
      <c r="N65" s="22">
        <v>76</v>
      </c>
      <c r="O65" s="22" t="s">
        <v>10</v>
      </c>
      <c r="P65" s="24" t="s">
        <v>64</v>
      </c>
      <c r="Q65" s="22">
        <v>74</v>
      </c>
      <c r="R65" s="22" t="s">
        <v>12</v>
      </c>
      <c r="S65" s="24"/>
      <c r="T65" s="24"/>
      <c r="U65" s="24"/>
      <c r="V65" s="22" t="s">
        <v>13</v>
      </c>
      <c r="W65" s="22" t="s">
        <v>12</v>
      </c>
      <c r="X65" s="22" t="s">
        <v>13</v>
      </c>
      <c r="Y65" s="23" t="s">
        <v>11</v>
      </c>
      <c r="Z65" s="3">
        <f t="shared" si="0"/>
        <v>359</v>
      </c>
      <c r="AA65" s="3">
        <f t="shared" si="1"/>
        <v>71.8</v>
      </c>
    </row>
    <row r="66" spans="1:27" x14ac:dyDescent="0.25">
      <c r="A66" s="22">
        <v>12658290</v>
      </c>
      <c r="B66" s="23" t="s">
        <v>138</v>
      </c>
      <c r="C66" s="3" t="s">
        <v>34</v>
      </c>
      <c r="D66" s="24">
        <v>301</v>
      </c>
      <c r="E66" s="21">
        <v>58</v>
      </c>
      <c r="F66" s="21" t="s">
        <v>8</v>
      </c>
      <c r="G66" s="24">
        <v>302</v>
      </c>
      <c r="H66" s="22">
        <v>66</v>
      </c>
      <c r="I66" s="22" t="s">
        <v>9</v>
      </c>
      <c r="J66" s="24" t="s">
        <v>63</v>
      </c>
      <c r="K66" s="21">
        <v>36</v>
      </c>
      <c r="L66" s="21" t="s">
        <v>49</v>
      </c>
      <c r="M66" s="24" t="s">
        <v>64</v>
      </c>
      <c r="N66" s="22">
        <v>52</v>
      </c>
      <c r="O66" s="22" t="s">
        <v>7</v>
      </c>
      <c r="P66" s="24" t="s">
        <v>70</v>
      </c>
      <c r="Q66" s="22">
        <v>74</v>
      </c>
      <c r="R66" s="22" t="s">
        <v>220</v>
      </c>
      <c r="S66" s="24" t="s">
        <v>62</v>
      </c>
      <c r="T66" s="24" t="s">
        <v>215</v>
      </c>
      <c r="U66" s="24" t="s">
        <v>49</v>
      </c>
      <c r="V66" s="22" t="s">
        <v>14</v>
      </c>
      <c r="W66" s="22" t="s">
        <v>10</v>
      </c>
      <c r="X66" s="22" t="s">
        <v>10</v>
      </c>
      <c r="Y66" s="23" t="s">
        <v>240</v>
      </c>
      <c r="Z66" s="3">
        <f t="shared" si="0"/>
        <v>286</v>
      </c>
      <c r="AA66" s="3"/>
    </row>
    <row r="67" spans="1:27" x14ac:dyDescent="0.25">
      <c r="A67" s="22">
        <v>12658291</v>
      </c>
      <c r="B67" s="23" t="s">
        <v>139</v>
      </c>
      <c r="C67" s="3" t="s">
        <v>34</v>
      </c>
      <c r="D67" s="24">
        <v>301</v>
      </c>
      <c r="E67" s="21">
        <v>82</v>
      </c>
      <c r="F67" s="21" t="s">
        <v>10</v>
      </c>
      <c r="G67" s="24" t="s">
        <v>61</v>
      </c>
      <c r="H67" s="22">
        <v>53</v>
      </c>
      <c r="I67" s="22" t="s">
        <v>9</v>
      </c>
      <c r="J67" s="24" t="s">
        <v>62</v>
      </c>
      <c r="K67" s="21">
        <v>67</v>
      </c>
      <c r="L67" s="21" t="s">
        <v>12</v>
      </c>
      <c r="M67" s="24" t="s">
        <v>63</v>
      </c>
      <c r="N67" s="22">
        <v>67</v>
      </c>
      <c r="O67" s="22" t="s">
        <v>12</v>
      </c>
      <c r="P67" s="24" t="s">
        <v>64</v>
      </c>
      <c r="Q67" s="22">
        <v>72</v>
      </c>
      <c r="R67" s="22" t="s">
        <v>12</v>
      </c>
      <c r="S67" s="24"/>
      <c r="T67" s="24"/>
      <c r="U67" s="24"/>
      <c r="V67" s="22" t="s">
        <v>13</v>
      </c>
      <c r="W67" s="22" t="s">
        <v>12</v>
      </c>
      <c r="X67" s="22" t="s">
        <v>14</v>
      </c>
      <c r="Y67" s="23" t="s">
        <v>11</v>
      </c>
      <c r="Z67" s="3">
        <f t="shared" si="0"/>
        <v>341</v>
      </c>
      <c r="AA67" s="3">
        <f t="shared" si="1"/>
        <v>68.2</v>
      </c>
    </row>
    <row r="68" spans="1:27" x14ac:dyDescent="0.25">
      <c r="A68" s="22">
        <v>12658292</v>
      </c>
      <c r="B68" s="23" t="s">
        <v>140</v>
      </c>
      <c r="C68" s="3" t="s">
        <v>34</v>
      </c>
      <c r="D68" s="24">
        <v>301</v>
      </c>
      <c r="E68" s="21">
        <v>85</v>
      </c>
      <c r="F68" s="21" t="s">
        <v>10</v>
      </c>
      <c r="G68" s="24">
        <v>322</v>
      </c>
      <c r="H68" s="22">
        <v>97</v>
      </c>
      <c r="I68" s="22" t="s">
        <v>14</v>
      </c>
      <c r="J68" s="24" t="s">
        <v>62</v>
      </c>
      <c r="K68" s="21">
        <v>63</v>
      </c>
      <c r="L68" s="21" t="s">
        <v>6</v>
      </c>
      <c r="M68" s="24" t="s">
        <v>63</v>
      </c>
      <c r="N68" s="22">
        <v>60</v>
      </c>
      <c r="O68" s="22" t="s">
        <v>9</v>
      </c>
      <c r="P68" s="24" t="s">
        <v>64</v>
      </c>
      <c r="Q68" s="22">
        <v>62</v>
      </c>
      <c r="R68" s="22" t="s">
        <v>9</v>
      </c>
      <c r="S68" s="24"/>
      <c r="T68" s="24"/>
      <c r="U68" s="24"/>
      <c r="V68" s="22" t="s">
        <v>13</v>
      </c>
      <c r="W68" s="22" t="s">
        <v>12</v>
      </c>
      <c r="X68" s="22" t="s">
        <v>13</v>
      </c>
      <c r="Y68" s="23" t="s">
        <v>11</v>
      </c>
      <c r="Z68" s="3">
        <f t="shared" si="0"/>
        <v>367</v>
      </c>
      <c r="AA68" s="3">
        <f t="shared" si="1"/>
        <v>73.400000000000006</v>
      </c>
    </row>
    <row r="69" spans="1:27" x14ac:dyDescent="0.25">
      <c r="A69" s="22">
        <v>12658293</v>
      </c>
      <c r="B69" s="23" t="s">
        <v>141</v>
      </c>
      <c r="C69" s="3" t="s">
        <v>34</v>
      </c>
      <c r="D69" s="24">
        <v>301</v>
      </c>
      <c r="E69" s="21">
        <v>76</v>
      </c>
      <c r="F69" s="21" t="s">
        <v>12</v>
      </c>
      <c r="G69" s="24">
        <v>302</v>
      </c>
      <c r="H69" s="22">
        <v>73</v>
      </c>
      <c r="I69" s="22" t="s">
        <v>6</v>
      </c>
      <c r="J69" s="24" t="s">
        <v>62</v>
      </c>
      <c r="K69" s="21">
        <v>34</v>
      </c>
      <c r="L69" s="21" t="s">
        <v>49</v>
      </c>
      <c r="M69" s="24" t="s">
        <v>64</v>
      </c>
      <c r="N69" s="22">
        <v>52</v>
      </c>
      <c r="O69" s="22" t="s">
        <v>7</v>
      </c>
      <c r="P69" s="24" t="s">
        <v>70</v>
      </c>
      <c r="Q69" s="22">
        <v>67</v>
      </c>
      <c r="R69" s="22" t="s">
        <v>218</v>
      </c>
      <c r="S69" s="24" t="s">
        <v>63</v>
      </c>
      <c r="T69" s="24" t="s">
        <v>221</v>
      </c>
      <c r="U69" s="24" t="s">
        <v>49</v>
      </c>
      <c r="V69" s="22" t="s">
        <v>13</v>
      </c>
      <c r="W69" s="22" t="s">
        <v>14</v>
      </c>
      <c r="X69" s="22" t="s">
        <v>12</v>
      </c>
      <c r="Y69" s="23" t="s">
        <v>241</v>
      </c>
      <c r="Z69" s="3">
        <f t="shared" ref="Z69:Z141" si="2">E69+H69+K69+N69+Q69</f>
        <v>302</v>
      </c>
      <c r="AA69" s="3">
        <f t="shared" si="1"/>
        <v>60.4</v>
      </c>
    </row>
    <row r="70" spans="1:27" x14ac:dyDescent="0.25">
      <c r="A70" s="22">
        <v>12658294</v>
      </c>
      <c r="B70" s="23" t="s">
        <v>142</v>
      </c>
      <c r="C70" s="3" t="s">
        <v>34</v>
      </c>
      <c r="D70" s="24">
        <v>301</v>
      </c>
      <c r="E70" s="21">
        <v>63</v>
      </c>
      <c r="F70" s="21" t="s">
        <v>9</v>
      </c>
      <c r="G70" s="24">
        <v>322</v>
      </c>
      <c r="H70" s="22">
        <v>80</v>
      </c>
      <c r="I70" s="22" t="s">
        <v>14</v>
      </c>
      <c r="J70" s="24" t="s">
        <v>62</v>
      </c>
      <c r="K70" s="21">
        <v>54</v>
      </c>
      <c r="L70" s="21" t="s">
        <v>8</v>
      </c>
      <c r="M70" s="24" t="s">
        <v>63</v>
      </c>
      <c r="N70" s="22">
        <v>59</v>
      </c>
      <c r="O70" s="22" t="s">
        <v>9</v>
      </c>
      <c r="P70" s="24" t="s">
        <v>64</v>
      </c>
      <c r="Q70" s="22">
        <v>58</v>
      </c>
      <c r="R70" s="22" t="s">
        <v>8</v>
      </c>
      <c r="S70" s="24"/>
      <c r="T70" s="24"/>
      <c r="U70" s="24"/>
      <c r="V70" s="22" t="s">
        <v>10</v>
      </c>
      <c r="W70" s="22" t="s">
        <v>12</v>
      </c>
      <c r="X70" s="22" t="s">
        <v>10</v>
      </c>
      <c r="Y70" s="23" t="s">
        <v>11</v>
      </c>
      <c r="Z70" s="3">
        <f t="shared" si="2"/>
        <v>314</v>
      </c>
      <c r="AA70" s="3">
        <f t="shared" ref="AA70:AA141" si="3">Z70/5</f>
        <v>62.8</v>
      </c>
    </row>
    <row r="71" spans="1:27" x14ac:dyDescent="0.25">
      <c r="A71" s="22">
        <v>12658295</v>
      </c>
      <c r="B71" s="23" t="s">
        <v>143</v>
      </c>
      <c r="C71" s="3" t="s">
        <v>34</v>
      </c>
      <c r="D71" s="24">
        <v>301</v>
      </c>
      <c r="E71" s="21">
        <v>74</v>
      </c>
      <c r="F71" s="21" t="s">
        <v>6</v>
      </c>
      <c r="G71" s="24">
        <v>302</v>
      </c>
      <c r="H71" s="22">
        <v>83</v>
      </c>
      <c r="I71" s="22" t="s">
        <v>13</v>
      </c>
      <c r="J71" s="24" t="s">
        <v>62</v>
      </c>
      <c r="K71" s="21">
        <v>87</v>
      </c>
      <c r="L71" s="21" t="s">
        <v>14</v>
      </c>
      <c r="M71" s="24" t="s">
        <v>63</v>
      </c>
      <c r="N71" s="22">
        <v>92</v>
      </c>
      <c r="O71" s="22" t="s">
        <v>14</v>
      </c>
      <c r="P71" s="24" t="s">
        <v>64</v>
      </c>
      <c r="Q71" s="22">
        <v>81</v>
      </c>
      <c r="R71" s="22" t="s">
        <v>10</v>
      </c>
      <c r="S71" s="24"/>
      <c r="T71" s="24"/>
      <c r="U71" s="24"/>
      <c r="V71" s="22" t="s">
        <v>10</v>
      </c>
      <c r="W71" s="22" t="s">
        <v>12</v>
      </c>
      <c r="X71" s="22" t="s">
        <v>14</v>
      </c>
      <c r="Y71" s="23" t="s">
        <v>11</v>
      </c>
      <c r="Z71" s="3">
        <f t="shared" si="2"/>
        <v>417</v>
      </c>
      <c r="AA71" s="3">
        <f t="shared" si="3"/>
        <v>83.4</v>
      </c>
    </row>
    <row r="72" spans="1:27" x14ac:dyDescent="0.25">
      <c r="A72" s="22">
        <v>12658296</v>
      </c>
      <c r="B72" s="23" t="s">
        <v>144</v>
      </c>
      <c r="C72" s="3" t="s">
        <v>34</v>
      </c>
      <c r="D72" s="24">
        <v>301</v>
      </c>
      <c r="E72" s="21">
        <v>83</v>
      </c>
      <c r="F72" s="21" t="s">
        <v>10</v>
      </c>
      <c r="G72" s="24" t="s">
        <v>61</v>
      </c>
      <c r="H72" s="22">
        <v>83</v>
      </c>
      <c r="I72" s="22" t="s">
        <v>13</v>
      </c>
      <c r="J72" s="24" t="s">
        <v>62</v>
      </c>
      <c r="K72" s="21">
        <v>95</v>
      </c>
      <c r="L72" s="21" t="s">
        <v>14</v>
      </c>
      <c r="M72" s="24" t="s">
        <v>63</v>
      </c>
      <c r="N72" s="22">
        <v>83</v>
      </c>
      <c r="O72" s="22" t="s">
        <v>13</v>
      </c>
      <c r="P72" s="24" t="s">
        <v>64</v>
      </c>
      <c r="Q72" s="22">
        <v>93</v>
      </c>
      <c r="R72" s="22" t="s">
        <v>14</v>
      </c>
      <c r="S72" s="24"/>
      <c r="T72" s="24"/>
      <c r="U72" s="24"/>
      <c r="V72" s="22" t="s">
        <v>10</v>
      </c>
      <c r="W72" s="22" t="s">
        <v>14</v>
      </c>
      <c r="X72" s="22" t="s">
        <v>14</v>
      </c>
      <c r="Y72" s="23" t="s">
        <v>11</v>
      </c>
      <c r="Z72" s="3">
        <f t="shared" si="2"/>
        <v>437</v>
      </c>
      <c r="AA72" s="3">
        <f t="shared" si="3"/>
        <v>87.4</v>
      </c>
    </row>
    <row r="73" spans="1:27" x14ac:dyDescent="0.25">
      <c r="A73" s="22">
        <v>12658297</v>
      </c>
      <c r="B73" s="23" t="s">
        <v>145</v>
      </c>
      <c r="C73" s="3" t="s">
        <v>34</v>
      </c>
      <c r="D73" s="24">
        <v>301</v>
      </c>
      <c r="E73" s="21">
        <v>61</v>
      </c>
      <c r="F73" s="21" t="s">
        <v>9</v>
      </c>
      <c r="G73" s="24" t="s">
        <v>61</v>
      </c>
      <c r="H73" s="22">
        <v>45</v>
      </c>
      <c r="I73" s="22" t="s">
        <v>7</v>
      </c>
      <c r="J73" s="24" t="s">
        <v>62</v>
      </c>
      <c r="K73" s="21">
        <v>54</v>
      </c>
      <c r="L73" s="21" t="s">
        <v>8</v>
      </c>
      <c r="M73" s="24" t="s">
        <v>63</v>
      </c>
      <c r="N73" s="22">
        <v>39</v>
      </c>
      <c r="O73" s="22" t="s">
        <v>49</v>
      </c>
      <c r="P73" s="24" t="s">
        <v>64</v>
      </c>
      <c r="Q73" s="22">
        <v>52</v>
      </c>
      <c r="R73" s="22" t="s">
        <v>7</v>
      </c>
      <c r="S73" s="24"/>
      <c r="T73" s="24"/>
      <c r="U73" s="24"/>
      <c r="V73" s="22" t="s">
        <v>13</v>
      </c>
      <c r="W73" s="22" t="s">
        <v>12</v>
      </c>
      <c r="X73" s="22" t="s">
        <v>10</v>
      </c>
      <c r="Y73" s="23" t="s">
        <v>242</v>
      </c>
      <c r="Z73" s="3">
        <f t="shared" si="2"/>
        <v>251</v>
      </c>
      <c r="AA73" s="3">
        <f t="shared" si="3"/>
        <v>50.2</v>
      </c>
    </row>
    <row r="74" spans="1:27" x14ac:dyDescent="0.25">
      <c r="A74" s="22">
        <v>12658298</v>
      </c>
      <c r="B74" s="23" t="s">
        <v>146</v>
      </c>
      <c r="C74" s="3" t="s">
        <v>34</v>
      </c>
      <c r="D74" s="24">
        <v>301</v>
      </c>
      <c r="E74" s="21">
        <v>87</v>
      </c>
      <c r="F74" s="21" t="s">
        <v>13</v>
      </c>
      <c r="G74" s="24" t="s">
        <v>61</v>
      </c>
      <c r="H74" s="22">
        <v>91</v>
      </c>
      <c r="I74" s="22" t="s">
        <v>14</v>
      </c>
      <c r="J74" s="24" t="s">
        <v>62</v>
      </c>
      <c r="K74" s="21">
        <v>95</v>
      </c>
      <c r="L74" s="21" t="s">
        <v>14</v>
      </c>
      <c r="M74" s="24" t="s">
        <v>63</v>
      </c>
      <c r="N74" s="22">
        <v>95</v>
      </c>
      <c r="O74" s="22" t="s">
        <v>14</v>
      </c>
      <c r="P74" s="24" t="s">
        <v>64</v>
      </c>
      <c r="Q74" s="22">
        <v>93</v>
      </c>
      <c r="R74" s="22" t="s">
        <v>14</v>
      </c>
      <c r="S74" s="24"/>
      <c r="T74" s="24"/>
      <c r="U74" s="24"/>
      <c r="V74" s="22" t="s">
        <v>14</v>
      </c>
      <c r="W74" s="22" t="s">
        <v>12</v>
      </c>
      <c r="X74" s="22" t="s">
        <v>14</v>
      </c>
      <c r="Y74" s="23" t="s">
        <v>11</v>
      </c>
      <c r="Z74" s="3">
        <f t="shared" si="2"/>
        <v>461</v>
      </c>
      <c r="AA74" s="3">
        <f t="shared" si="3"/>
        <v>92.2</v>
      </c>
    </row>
    <row r="75" spans="1:27" x14ac:dyDescent="0.25">
      <c r="A75" s="22">
        <v>12658299</v>
      </c>
      <c r="B75" s="23" t="s">
        <v>147</v>
      </c>
      <c r="C75" s="3" t="s">
        <v>34</v>
      </c>
      <c r="D75" s="24">
        <v>301</v>
      </c>
      <c r="E75" s="21">
        <v>60</v>
      </c>
      <c r="F75" s="21" t="s">
        <v>8</v>
      </c>
      <c r="G75" s="24">
        <v>322</v>
      </c>
      <c r="H75" s="22">
        <v>68</v>
      </c>
      <c r="I75" s="22" t="s">
        <v>10</v>
      </c>
      <c r="J75" s="24" t="s">
        <v>62</v>
      </c>
      <c r="K75" s="21">
        <v>38</v>
      </c>
      <c r="L75" s="21" t="s">
        <v>49</v>
      </c>
      <c r="M75" s="24" t="s">
        <v>63</v>
      </c>
      <c r="N75" s="22">
        <v>35</v>
      </c>
      <c r="O75" s="22" t="s">
        <v>49</v>
      </c>
      <c r="P75" s="24" t="s">
        <v>64</v>
      </c>
      <c r="Q75" s="22">
        <v>39</v>
      </c>
      <c r="R75" s="22" t="s">
        <v>49</v>
      </c>
      <c r="S75" s="24"/>
      <c r="T75" s="24"/>
      <c r="U75" s="24"/>
      <c r="V75" s="22" t="s">
        <v>10</v>
      </c>
      <c r="W75" s="22" t="s">
        <v>12</v>
      </c>
      <c r="X75" s="22" t="s">
        <v>12</v>
      </c>
      <c r="Y75" s="23" t="s">
        <v>234</v>
      </c>
      <c r="Z75" s="3">
        <f t="shared" si="2"/>
        <v>240</v>
      </c>
      <c r="AA75" s="3"/>
    </row>
    <row r="76" spans="1:27" x14ac:dyDescent="0.25">
      <c r="A76" s="22">
        <v>12658300</v>
      </c>
      <c r="B76" s="23" t="s">
        <v>148</v>
      </c>
      <c r="C76" s="3" t="s">
        <v>34</v>
      </c>
      <c r="D76" s="24">
        <v>301</v>
      </c>
      <c r="E76" s="21">
        <v>87</v>
      </c>
      <c r="F76" s="21" t="s">
        <v>13</v>
      </c>
      <c r="G76" s="24" t="s">
        <v>61</v>
      </c>
      <c r="H76" s="22">
        <v>78</v>
      </c>
      <c r="I76" s="22" t="s">
        <v>13</v>
      </c>
      <c r="J76" s="24" t="s">
        <v>62</v>
      </c>
      <c r="K76" s="21">
        <v>80</v>
      </c>
      <c r="L76" s="21" t="s">
        <v>13</v>
      </c>
      <c r="M76" s="24" t="s">
        <v>63</v>
      </c>
      <c r="N76" s="22">
        <v>90</v>
      </c>
      <c r="O76" s="22" t="s">
        <v>13</v>
      </c>
      <c r="P76" s="24" t="s">
        <v>64</v>
      </c>
      <c r="Q76" s="22">
        <v>83</v>
      </c>
      <c r="R76" s="22" t="s">
        <v>13</v>
      </c>
      <c r="S76" s="24"/>
      <c r="T76" s="24"/>
      <c r="U76" s="24"/>
      <c r="V76" s="22" t="s">
        <v>10</v>
      </c>
      <c r="W76" s="22" t="s">
        <v>14</v>
      </c>
      <c r="X76" s="22" t="s">
        <v>14</v>
      </c>
      <c r="Y76" s="23" t="s">
        <v>11</v>
      </c>
      <c r="Z76" s="3">
        <f t="shared" si="2"/>
        <v>418</v>
      </c>
      <c r="AA76" s="3">
        <f t="shared" si="3"/>
        <v>83.6</v>
      </c>
    </row>
    <row r="77" spans="1:27" x14ac:dyDescent="0.25">
      <c r="A77" s="22">
        <v>12658301</v>
      </c>
      <c r="B77" s="23" t="s">
        <v>149</v>
      </c>
      <c r="C77" s="3" t="s">
        <v>34</v>
      </c>
      <c r="D77" s="24">
        <v>301</v>
      </c>
      <c r="E77" s="21">
        <v>78</v>
      </c>
      <c r="F77" s="21" t="s">
        <v>12</v>
      </c>
      <c r="G77" s="24" t="s">
        <v>61</v>
      </c>
      <c r="H77" s="22">
        <v>69</v>
      </c>
      <c r="I77" s="22" t="s">
        <v>10</v>
      </c>
      <c r="J77" s="24" t="s">
        <v>62</v>
      </c>
      <c r="K77" s="21">
        <v>77</v>
      </c>
      <c r="L77" s="21" t="s">
        <v>13</v>
      </c>
      <c r="M77" s="24" t="s">
        <v>63</v>
      </c>
      <c r="N77" s="22">
        <v>78</v>
      </c>
      <c r="O77" s="22" t="s">
        <v>10</v>
      </c>
      <c r="P77" s="24" t="s">
        <v>64</v>
      </c>
      <c r="Q77" s="22">
        <v>83</v>
      </c>
      <c r="R77" s="22" t="s">
        <v>13</v>
      </c>
      <c r="S77" s="24"/>
      <c r="T77" s="24"/>
      <c r="U77" s="24"/>
      <c r="V77" s="22" t="s">
        <v>14</v>
      </c>
      <c r="W77" s="22" t="s">
        <v>14</v>
      </c>
      <c r="X77" s="22" t="s">
        <v>14</v>
      </c>
      <c r="Y77" s="23" t="s">
        <v>11</v>
      </c>
      <c r="Z77" s="3">
        <f t="shared" si="2"/>
        <v>385</v>
      </c>
      <c r="AA77" s="3">
        <f t="shared" si="3"/>
        <v>77</v>
      </c>
    </row>
    <row r="78" spans="1:27" x14ac:dyDescent="0.25">
      <c r="A78" s="22">
        <v>12658302</v>
      </c>
      <c r="B78" s="23" t="s">
        <v>150</v>
      </c>
      <c r="C78" s="3" t="s">
        <v>34</v>
      </c>
      <c r="D78" s="24">
        <v>301</v>
      </c>
      <c r="E78" s="21">
        <v>94</v>
      </c>
      <c r="F78" s="21" t="s">
        <v>14</v>
      </c>
      <c r="G78" s="24" t="s">
        <v>61</v>
      </c>
      <c r="H78" s="22">
        <v>70</v>
      </c>
      <c r="I78" s="22" t="s">
        <v>10</v>
      </c>
      <c r="J78" s="24" t="s">
        <v>62</v>
      </c>
      <c r="K78" s="21">
        <v>93</v>
      </c>
      <c r="L78" s="21" t="s">
        <v>14</v>
      </c>
      <c r="M78" s="24" t="s">
        <v>63</v>
      </c>
      <c r="N78" s="22">
        <v>85</v>
      </c>
      <c r="O78" s="22" t="s">
        <v>13</v>
      </c>
      <c r="P78" s="24" t="s">
        <v>64</v>
      </c>
      <c r="Q78" s="22">
        <v>81</v>
      </c>
      <c r="R78" s="22" t="s">
        <v>10</v>
      </c>
      <c r="S78" s="24"/>
      <c r="T78" s="24"/>
      <c r="U78" s="24"/>
      <c r="V78" s="22" t="s">
        <v>13</v>
      </c>
      <c r="W78" s="22" t="s">
        <v>12</v>
      </c>
      <c r="X78" s="22" t="s">
        <v>14</v>
      </c>
      <c r="Y78" s="23" t="s">
        <v>11</v>
      </c>
      <c r="Z78" s="3">
        <f t="shared" si="2"/>
        <v>423</v>
      </c>
      <c r="AA78" s="3">
        <f t="shared" si="3"/>
        <v>84.6</v>
      </c>
    </row>
    <row r="79" spans="1:27" x14ac:dyDescent="0.25">
      <c r="A79" s="22">
        <v>12658303</v>
      </c>
      <c r="B79" s="23" t="s">
        <v>151</v>
      </c>
      <c r="C79" s="3" t="s">
        <v>34</v>
      </c>
      <c r="D79" s="24">
        <v>301</v>
      </c>
      <c r="E79" s="21">
        <v>86</v>
      </c>
      <c r="F79" s="21" t="s">
        <v>13</v>
      </c>
      <c r="G79" s="24" t="s">
        <v>61</v>
      </c>
      <c r="H79" s="22">
        <v>71</v>
      </c>
      <c r="I79" s="22" t="s">
        <v>10</v>
      </c>
      <c r="J79" s="24" t="s">
        <v>62</v>
      </c>
      <c r="K79" s="21">
        <v>74</v>
      </c>
      <c r="L79" s="21" t="s">
        <v>10</v>
      </c>
      <c r="M79" s="24" t="s">
        <v>63</v>
      </c>
      <c r="N79" s="22">
        <v>68</v>
      </c>
      <c r="O79" s="22" t="s">
        <v>12</v>
      </c>
      <c r="P79" s="24" t="s">
        <v>64</v>
      </c>
      <c r="Q79" s="22">
        <v>77</v>
      </c>
      <c r="R79" s="22" t="s">
        <v>10</v>
      </c>
      <c r="S79" s="24"/>
      <c r="T79" s="24"/>
      <c r="U79" s="24"/>
      <c r="V79" s="22" t="s">
        <v>13</v>
      </c>
      <c r="W79" s="22" t="s">
        <v>12</v>
      </c>
      <c r="X79" s="22" t="s">
        <v>13</v>
      </c>
      <c r="Y79" s="23" t="s">
        <v>11</v>
      </c>
      <c r="Z79" s="3">
        <f t="shared" si="2"/>
        <v>376</v>
      </c>
      <c r="AA79" s="3">
        <f t="shared" si="3"/>
        <v>75.2</v>
      </c>
    </row>
    <row r="80" spans="1:27" x14ac:dyDescent="0.25">
      <c r="A80" s="22">
        <v>12658304</v>
      </c>
      <c r="B80" s="23" t="s">
        <v>152</v>
      </c>
      <c r="C80" s="3" t="s">
        <v>34</v>
      </c>
      <c r="D80" s="24">
        <v>301</v>
      </c>
      <c r="E80" s="21">
        <v>79</v>
      </c>
      <c r="F80" s="21" t="s">
        <v>12</v>
      </c>
      <c r="G80" s="24">
        <v>322</v>
      </c>
      <c r="H80" s="22">
        <v>80</v>
      </c>
      <c r="I80" s="22" t="s">
        <v>14</v>
      </c>
      <c r="J80" s="24" t="s">
        <v>62</v>
      </c>
      <c r="K80" s="21">
        <v>52</v>
      </c>
      <c r="L80" s="21" t="s">
        <v>8</v>
      </c>
      <c r="M80" s="24" t="s">
        <v>63</v>
      </c>
      <c r="N80" s="22">
        <v>52</v>
      </c>
      <c r="O80" s="22" t="s">
        <v>7</v>
      </c>
      <c r="P80" s="24" t="s">
        <v>64</v>
      </c>
      <c r="Q80" s="22">
        <v>56</v>
      </c>
      <c r="R80" s="22" t="s">
        <v>8</v>
      </c>
      <c r="S80" s="24"/>
      <c r="T80" s="24"/>
      <c r="U80" s="24"/>
      <c r="V80" s="22" t="s">
        <v>10</v>
      </c>
      <c r="W80" s="22" t="s">
        <v>13</v>
      </c>
      <c r="X80" s="22" t="s">
        <v>10</v>
      </c>
      <c r="Y80" s="23" t="s">
        <v>11</v>
      </c>
      <c r="Z80" s="3">
        <f t="shared" si="2"/>
        <v>319</v>
      </c>
      <c r="AA80" s="3">
        <f t="shared" si="3"/>
        <v>63.8</v>
      </c>
    </row>
    <row r="81" spans="1:27" x14ac:dyDescent="0.25">
      <c r="A81" s="22">
        <v>12658305</v>
      </c>
      <c r="B81" s="23" t="s">
        <v>153</v>
      </c>
      <c r="C81" s="3" t="s">
        <v>34</v>
      </c>
      <c r="D81" s="24">
        <v>301</v>
      </c>
      <c r="E81" s="21">
        <v>85</v>
      </c>
      <c r="F81" s="21" t="s">
        <v>10</v>
      </c>
      <c r="G81" s="24" t="s">
        <v>61</v>
      </c>
      <c r="H81" s="22">
        <v>59</v>
      </c>
      <c r="I81" s="22" t="s">
        <v>6</v>
      </c>
      <c r="J81" s="24" t="s">
        <v>62</v>
      </c>
      <c r="K81" s="21">
        <v>89</v>
      </c>
      <c r="L81" s="21" t="s">
        <v>14</v>
      </c>
      <c r="M81" s="24" t="s">
        <v>63</v>
      </c>
      <c r="N81" s="22">
        <v>63</v>
      </c>
      <c r="O81" s="22" t="s">
        <v>6</v>
      </c>
      <c r="P81" s="24" t="s">
        <v>64</v>
      </c>
      <c r="Q81" s="22">
        <v>89</v>
      </c>
      <c r="R81" s="22" t="s">
        <v>13</v>
      </c>
      <c r="S81" s="24"/>
      <c r="T81" s="24"/>
      <c r="U81" s="24"/>
      <c r="V81" s="22" t="s">
        <v>13</v>
      </c>
      <c r="W81" s="22" t="s">
        <v>12</v>
      </c>
      <c r="X81" s="22" t="s">
        <v>13</v>
      </c>
      <c r="Y81" s="23" t="s">
        <v>11</v>
      </c>
      <c r="Z81" s="3">
        <f t="shared" si="2"/>
        <v>385</v>
      </c>
      <c r="AA81" s="3">
        <f t="shared" si="3"/>
        <v>77</v>
      </c>
    </row>
    <row r="82" spans="1:27" x14ac:dyDescent="0.25">
      <c r="A82" s="22">
        <v>12658306</v>
      </c>
      <c r="B82" s="23" t="s">
        <v>154</v>
      </c>
      <c r="C82" s="3" t="s">
        <v>34</v>
      </c>
      <c r="D82" s="24">
        <v>301</v>
      </c>
      <c r="E82" s="21">
        <v>71</v>
      </c>
      <c r="F82" s="21" t="s">
        <v>6</v>
      </c>
      <c r="G82" s="24">
        <v>322</v>
      </c>
      <c r="H82" s="22">
        <v>87</v>
      </c>
      <c r="I82" s="22" t="s">
        <v>14</v>
      </c>
      <c r="J82" s="24" t="s">
        <v>62</v>
      </c>
      <c r="K82" s="21">
        <v>52</v>
      </c>
      <c r="L82" s="21" t="s">
        <v>8</v>
      </c>
      <c r="M82" s="24" t="s">
        <v>63</v>
      </c>
      <c r="N82" s="22">
        <v>40</v>
      </c>
      <c r="O82" s="22" t="s">
        <v>49</v>
      </c>
      <c r="P82" s="24" t="s">
        <v>64</v>
      </c>
      <c r="Q82" s="22">
        <v>53</v>
      </c>
      <c r="R82" s="22" t="s">
        <v>7</v>
      </c>
      <c r="S82" s="24"/>
      <c r="T82" s="24"/>
      <c r="U82" s="24"/>
      <c r="V82" s="22" t="s">
        <v>13</v>
      </c>
      <c r="W82" s="22" t="s">
        <v>12</v>
      </c>
      <c r="X82" s="22" t="s">
        <v>12</v>
      </c>
      <c r="Y82" s="23" t="s">
        <v>242</v>
      </c>
      <c r="Z82" s="3">
        <f t="shared" si="2"/>
        <v>303</v>
      </c>
      <c r="AA82" s="3"/>
    </row>
    <row r="83" spans="1:27" x14ac:dyDescent="0.25">
      <c r="A83" s="22">
        <v>12658307</v>
      </c>
      <c r="B83" s="23" t="s">
        <v>155</v>
      </c>
      <c r="C83" s="3" t="s">
        <v>34</v>
      </c>
      <c r="D83" s="24">
        <v>301</v>
      </c>
      <c r="E83" s="21">
        <v>80</v>
      </c>
      <c r="F83" s="21" t="s">
        <v>12</v>
      </c>
      <c r="G83" s="24" t="s">
        <v>61</v>
      </c>
      <c r="H83" s="22">
        <v>45</v>
      </c>
      <c r="I83" s="22" t="s">
        <v>7</v>
      </c>
      <c r="J83" s="24" t="s">
        <v>62</v>
      </c>
      <c r="K83" s="21">
        <v>53</v>
      </c>
      <c r="L83" s="21" t="s">
        <v>8</v>
      </c>
      <c r="M83" s="24" t="s">
        <v>63</v>
      </c>
      <c r="N83" s="22">
        <v>53</v>
      </c>
      <c r="O83" s="22" t="s">
        <v>8</v>
      </c>
      <c r="P83" s="24" t="s">
        <v>64</v>
      </c>
      <c r="Q83" s="22">
        <v>65</v>
      </c>
      <c r="R83" s="22" t="s">
        <v>6</v>
      </c>
      <c r="S83" s="24"/>
      <c r="T83" s="24"/>
      <c r="U83" s="24"/>
      <c r="V83" s="22" t="s">
        <v>10</v>
      </c>
      <c r="W83" s="22" t="s">
        <v>13</v>
      </c>
      <c r="X83" s="22" t="s">
        <v>13</v>
      </c>
      <c r="Y83" s="23" t="s">
        <v>11</v>
      </c>
      <c r="Z83" s="3">
        <f t="shared" si="2"/>
        <v>296</v>
      </c>
      <c r="AA83" s="3">
        <f t="shared" si="3"/>
        <v>59.2</v>
      </c>
    </row>
    <row r="84" spans="1:27" x14ac:dyDescent="0.25">
      <c r="A84" s="22">
        <v>12658308</v>
      </c>
      <c r="B84" s="23" t="s">
        <v>156</v>
      </c>
      <c r="C84" s="3" t="s">
        <v>34</v>
      </c>
      <c r="D84" s="24">
        <v>301</v>
      </c>
      <c r="E84" s="21">
        <v>82</v>
      </c>
      <c r="F84" s="21" t="s">
        <v>10</v>
      </c>
      <c r="G84" s="24" t="s">
        <v>61</v>
      </c>
      <c r="H84" s="22">
        <v>63</v>
      </c>
      <c r="I84" s="22" t="s">
        <v>12</v>
      </c>
      <c r="J84" s="24" t="s">
        <v>62</v>
      </c>
      <c r="K84" s="21">
        <v>86</v>
      </c>
      <c r="L84" s="21" t="s">
        <v>13</v>
      </c>
      <c r="M84" s="24" t="s">
        <v>63</v>
      </c>
      <c r="N84" s="22">
        <v>82</v>
      </c>
      <c r="O84" s="22" t="s">
        <v>13</v>
      </c>
      <c r="P84" s="24" t="s">
        <v>64</v>
      </c>
      <c r="Q84" s="22">
        <v>94</v>
      </c>
      <c r="R84" s="22" t="s">
        <v>14</v>
      </c>
      <c r="S84" s="24"/>
      <c r="T84" s="24"/>
      <c r="U84" s="24"/>
      <c r="V84" s="22" t="s">
        <v>13</v>
      </c>
      <c r="W84" s="22" t="s">
        <v>12</v>
      </c>
      <c r="X84" s="22" t="s">
        <v>13</v>
      </c>
      <c r="Y84" s="23" t="s">
        <v>11</v>
      </c>
      <c r="Z84" s="3">
        <f t="shared" si="2"/>
        <v>407</v>
      </c>
      <c r="AA84" s="3">
        <f t="shared" si="3"/>
        <v>81.400000000000006</v>
      </c>
    </row>
    <row r="85" spans="1:27" x14ac:dyDescent="0.25">
      <c r="A85" s="22">
        <v>12658309</v>
      </c>
      <c r="B85" s="23" t="s">
        <v>157</v>
      </c>
      <c r="C85" s="3" t="s">
        <v>34</v>
      </c>
      <c r="D85" s="24">
        <v>301</v>
      </c>
      <c r="E85" s="21">
        <v>78</v>
      </c>
      <c r="F85" s="21" t="s">
        <v>12</v>
      </c>
      <c r="G85" s="24">
        <v>322</v>
      </c>
      <c r="H85" s="22">
        <v>81</v>
      </c>
      <c r="I85" s="22" t="s">
        <v>14</v>
      </c>
      <c r="J85" s="24" t="s">
        <v>62</v>
      </c>
      <c r="K85" s="21">
        <v>51</v>
      </c>
      <c r="L85" s="21" t="s">
        <v>7</v>
      </c>
      <c r="M85" s="24" t="s">
        <v>63</v>
      </c>
      <c r="N85" s="22">
        <v>52</v>
      </c>
      <c r="O85" s="22" t="s">
        <v>7</v>
      </c>
      <c r="P85" s="24" t="s">
        <v>64</v>
      </c>
      <c r="Q85" s="22">
        <v>56</v>
      </c>
      <c r="R85" s="22" t="s">
        <v>8</v>
      </c>
      <c r="S85" s="24"/>
      <c r="T85" s="24"/>
      <c r="U85" s="24"/>
      <c r="V85" s="22" t="s">
        <v>10</v>
      </c>
      <c r="W85" s="22" t="s">
        <v>12</v>
      </c>
      <c r="X85" s="22" t="s">
        <v>12</v>
      </c>
      <c r="Y85" s="23" t="s">
        <v>11</v>
      </c>
      <c r="Z85" s="3">
        <f t="shared" si="2"/>
        <v>318</v>
      </c>
      <c r="AA85" s="3">
        <f t="shared" si="3"/>
        <v>63.6</v>
      </c>
    </row>
    <row r="86" spans="1:27" x14ac:dyDescent="0.25">
      <c r="A86" s="22">
        <v>12658310</v>
      </c>
      <c r="B86" s="23" t="s">
        <v>158</v>
      </c>
      <c r="C86" s="3" t="s">
        <v>34</v>
      </c>
      <c r="D86" s="24">
        <v>301</v>
      </c>
      <c r="E86" s="21">
        <v>88</v>
      </c>
      <c r="F86" s="21" t="s">
        <v>13</v>
      </c>
      <c r="G86" s="24">
        <v>322</v>
      </c>
      <c r="H86" s="22">
        <v>90</v>
      </c>
      <c r="I86" s="22" t="s">
        <v>14</v>
      </c>
      <c r="J86" s="24" t="s">
        <v>62</v>
      </c>
      <c r="K86" s="21">
        <v>61</v>
      </c>
      <c r="L86" s="21" t="s">
        <v>9</v>
      </c>
      <c r="M86" s="24" t="s">
        <v>63</v>
      </c>
      <c r="N86" s="22">
        <v>64</v>
      </c>
      <c r="O86" s="22" t="s">
        <v>6</v>
      </c>
      <c r="P86" s="24" t="s">
        <v>64</v>
      </c>
      <c r="Q86" s="22">
        <v>65</v>
      </c>
      <c r="R86" s="22" t="s">
        <v>220</v>
      </c>
      <c r="S86" s="24" t="s">
        <v>70</v>
      </c>
      <c r="T86" s="24" t="s">
        <v>222</v>
      </c>
      <c r="U86" s="24" t="s">
        <v>13</v>
      </c>
      <c r="V86" s="22" t="s">
        <v>13</v>
      </c>
      <c r="W86" s="22" t="s">
        <v>14</v>
      </c>
      <c r="X86" s="22" t="s">
        <v>10</v>
      </c>
      <c r="Y86" s="23" t="s">
        <v>11</v>
      </c>
      <c r="Z86" s="3">
        <f t="shared" si="2"/>
        <v>368</v>
      </c>
      <c r="AA86" s="3">
        <f t="shared" si="3"/>
        <v>73.599999999999994</v>
      </c>
    </row>
    <row r="87" spans="1:27" x14ac:dyDescent="0.25">
      <c r="A87" s="22">
        <v>12658311</v>
      </c>
      <c r="B87" s="23" t="s">
        <v>159</v>
      </c>
      <c r="C87" s="3" t="s">
        <v>34</v>
      </c>
      <c r="D87" s="24">
        <v>301</v>
      </c>
      <c r="E87" s="21">
        <v>83</v>
      </c>
      <c r="F87" s="21" t="s">
        <v>10</v>
      </c>
      <c r="G87" s="24" t="s">
        <v>61</v>
      </c>
      <c r="H87" s="22">
        <v>45</v>
      </c>
      <c r="I87" s="22" t="s">
        <v>7</v>
      </c>
      <c r="J87" s="24" t="s">
        <v>62</v>
      </c>
      <c r="K87" s="21">
        <v>52</v>
      </c>
      <c r="L87" s="21" t="s">
        <v>8</v>
      </c>
      <c r="M87" s="24" t="s">
        <v>63</v>
      </c>
      <c r="N87" s="22">
        <v>35</v>
      </c>
      <c r="O87" s="22" t="s">
        <v>49</v>
      </c>
      <c r="P87" s="24" t="s">
        <v>64</v>
      </c>
      <c r="Q87" s="22">
        <v>53</v>
      </c>
      <c r="R87" s="22" t="s">
        <v>7</v>
      </c>
      <c r="S87" s="24"/>
      <c r="T87" s="24"/>
      <c r="U87" s="24"/>
      <c r="V87" s="22" t="s">
        <v>13</v>
      </c>
      <c r="W87" s="22" t="s">
        <v>12</v>
      </c>
      <c r="X87" s="22" t="s">
        <v>10</v>
      </c>
      <c r="Y87" s="23" t="s">
        <v>242</v>
      </c>
      <c r="Z87" s="3">
        <f t="shared" si="2"/>
        <v>268</v>
      </c>
      <c r="AA87" s="3">
        <f t="shared" si="3"/>
        <v>53.6</v>
      </c>
    </row>
    <row r="88" spans="1:27" x14ac:dyDescent="0.25">
      <c r="A88" s="22">
        <v>12658312</v>
      </c>
      <c r="B88" s="23" t="s">
        <v>160</v>
      </c>
      <c r="C88" s="3" t="s">
        <v>34</v>
      </c>
      <c r="D88" s="24">
        <v>301</v>
      </c>
      <c r="E88" s="21">
        <v>77</v>
      </c>
      <c r="F88" s="21" t="s">
        <v>12</v>
      </c>
      <c r="G88" s="24">
        <v>322</v>
      </c>
      <c r="H88" s="22">
        <v>88</v>
      </c>
      <c r="I88" s="22" t="s">
        <v>14</v>
      </c>
      <c r="J88" s="24" t="s">
        <v>62</v>
      </c>
      <c r="K88" s="21">
        <v>62</v>
      </c>
      <c r="L88" s="21" t="s">
        <v>6</v>
      </c>
      <c r="M88" s="24" t="s">
        <v>63</v>
      </c>
      <c r="N88" s="22">
        <v>59</v>
      </c>
      <c r="O88" s="22" t="s">
        <v>9</v>
      </c>
      <c r="P88" s="24" t="s">
        <v>64</v>
      </c>
      <c r="Q88" s="22">
        <v>56</v>
      </c>
      <c r="R88" s="22" t="s">
        <v>8</v>
      </c>
      <c r="S88" s="24"/>
      <c r="T88" s="24"/>
      <c r="U88" s="24"/>
      <c r="V88" s="22" t="s">
        <v>13</v>
      </c>
      <c r="W88" s="22" t="s">
        <v>12</v>
      </c>
      <c r="X88" s="22" t="s">
        <v>10</v>
      </c>
      <c r="Y88" s="23" t="s">
        <v>11</v>
      </c>
      <c r="Z88" s="3">
        <f t="shared" si="2"/>
        <v>342</v>
      </c>
      <c r="AA88" s="3">
        <f t="shared" si="3"/>
        <v>68.400000000000006</v>
      </c>
    </row>
    <row r="89" spans="1:27" x14ac:dyDescent="0.25">
      <c r="A89" s="22">
        <v>12658313</v>
      </c>
      <c r="B89" s="23" t="s">
        <v>161</v>
      </c>
      <c r="C89" s="3" t="s">
        <v>34</v>
      </c>
      <c r="D89" s="24">
        <v>301</v>
      </c>
      <c r="E89" s="21">
        <v>82</v>
      </c>
      <c r="F89" s="21" t="s">
        <v>10</v>
      </c>
      <c r="G89" s="24" t="s">
        <v>61</v>
      </c>
      <c r="H89" s="22">
        <v>45</v>
      </c>
      <c r="I89" s="22" t="s">
        <v>7</v>
      </c>
      <c r="J89" s="24" t="s">
        <v>62</v>
      </c>
      <c r="K89" s="21">
        <v>63</v>
      </c>
      <c r="L89" s="21" t="s">
        <v>6</v>
      </c>
      <c r="M89" s="24" t="s">
        <v>63</v>
      </c>
      <c r="N89" s="22">
        <v>63</v>
      </c>
      <c r="O89" s="22" t="s">
        <v>6</v>
      </c>
      <c r="P89" s="24" t="s">
        <v>64</v>
      </c>
      <c r="Q89" s="22">
        <v>78</v>
      </c>
      <c r="R89" s="22" t="s">
        <v>10</v>
      </c>
      <c r="S89" s="24"/>
      <c r="T89" s="24"/>
      <c r="U89" s="24"/>
      <c r="V89" s="22" t="s">
        <v>13</v>
      </c>
      <c r="W89" s="22" t="s">
        <v>14</v>
      </c>
      <c r="X89" s="22" t="s">
        <v>14</v>
      </c>
      <c r="Y89" s="23" t="s">
        <v>11</v>
      </c>
      <c r="Z89" s="3">
        <f t="shared" si="2"/>
        <v>331</v>
      </c>
      <c r="AA89" s="3">
        <f t="shared" si="3"/>
        <v>66.2</v>
      </c>
    </row>
    <row r="90" spans="1:27" x14ac:dyDescent="0.25">
      <c r="A90" s="22">
        <v>12658314</v>
      </c>
      <c r="B90" s="23" t="s">
        <v>162</v>
      </c>
      <c r="C90" s="3" t="s">
        <v>34</v>
      </c>
      <c r="D90" s="24">
        <v>301</v>
      </c>
      <c r="E90" s="21">
        <v>86</v>
      </c>
      <c r="F90" s="21" t="s">
        <v>13</v>
      </c>
      <c r="G90" s="24" t="s">
        <v>61</v>
      </c>
      <c r="H90" s="22">
        <v>46</v>
      </c>
      <c r="I90" s="22" t="s">
        <v>8</v>
      </c>
      <c r="J90" s="24" t="s">
        <v>62</v>
      </c>
      <c r="K90" s="21">
        <v>55</v>
      </c>
      <c r="L90" s="21" t="s">
        <v>8</v>
      </c>
      <c r="M90" s="24" t="s">
        <v>63</v>
      </c>
      <c r="N90" s="22">
        <v>52</v>
      </c>
      <c r="O90" s="22" t="s">
        <v>7</v>
      </c>
      <c r="P90" s="24" t="s">
        <v>64</v>
      </c>
      <c r="Q90" s="22">
        <v>57</v>
      </c>
      <c r="R90" s="22" t="s">
        <v>8</v>
      </c>
      <c r="S90" s="24"/>
      <c r="T90" s="24"/>
      <c r="U90" s="24"/>
      <c r="V90" s="22" t="s">
        <v>13</v>
      </c>
      <c r="W90" s="22" t="s">
        <v>12</v>
      </c>
      <c r="X90" s="22" t="s">
        <v>12</v>
      </c>
      <c r="Y90" s="23" t="s">
        <v>11</v>
      </c>
      <c r="Z90" s="3">
        <f t="shared" si="2"/>
        <v>296</v>
      </c>
      <c r="AA90" s="3">
        <f t="shared" si="3"/>
        <v>59.2</v>
      </c>
    </row>
    <row r="91" spans="1:27" x14ac:dyDescent="0.25">
      <c r="A91" s="22">
        <v>12658315</v>
      </c>
      <c r="B91" s="23" t="s">
        <v>163</v>
      </c>
      <c r="C91" s="3" t="s">
        <v>34</v>
      </c>
      <c r="D91" s="24">
        <v>301</v>
      </c>
      <c r="E91" s="21">
        <v>70</v>
      </c>
      <c r="F91" s="21" t="s">
        <v>6</v>
      </c>
      <c r="G91" s="24" t="s">
        <v>61</v>
      </c>
      <c r="H91" s="22">
        <v>28</v>
      </c>
      <c r="I91" s="22" t="s">
        <v>49</v>
      </c>
      <c r="J91" s="24" t="s">
        <v>62</v>
      </c>
      <c r="K91" s="21">
        <v>54</v>
      </c>
      <c r="L91" s="21" t="s">
        <v>8</v>
      </c>
      <c r="M91" s="24" t="s">
        <v>63</v>
      </c>
      <c r="N91" s="22">
        <v>52</v>
      </c>
      <c r="O91" s="22" t="s">
        <v>7</v>
      </c>
      <c r="P91" s="24" t="s">
        <v>64</v>
      </c>
      <c r="Q91" s="22">
        <v>52</v>
      </c>
      <c r="R91" s="22" t="s">
        <v>7</v>
      </c>
      <c r="S91" s="24"/>
      <c r="T91" s="24"/>
      <c r="U91" s="24"/>
      <c r="V91" s="22" t="s">
        <v>13</v>
      </c>
      <c r="W91" s="22" t="s">
        <v>13</v>
      </c>
      <c r="X91" s="22" t="s">
        <v>10</v>
      </c>
      <c r="Y91" s="23" t="s">
        <v>238</v>
      </c>
      <c r="Z91" s="3">
        <f t="shared" si="2"/>
        <v>256</v>
      </c>
      <c r="AA91" s="3">
        <f t="shared" si="3"/>
        <v>51.2</v>
      </c>
    </row>
    <row r="92" spans="1:27" x14ac:dyDescent="0.25">
      <c r="A92" s="22">
        <v>12658316</v>
      </c>
      <c r="B92" s="23" t="s">
        <v>164</v>
      </c>
      <c r="C92" s="3" t="s">
        <v>34</v>
      </c>
      <c r="D92" s="24">
        <v>301</v>
      </c>
      <c r="E92" s="21">
        <v>50</v>
      </c>
      <c r="F92" s="21" t="s">
        <v>7</v>
      </c>
      <c r="G92" s="24">
        <v>322</v>
      </c>
      <c r="H92" s="22">
        <v>74</v>
      </c>
      <c r="I92" s="22" t="s">
        <v>13</v>
      </c>
      <c r="J92" s="24" t="s">
        <v>62</v>
      </c>
      <c r="K92" s="21">
        <v>52</v>
      </c>
      <c r="L92" s="21" t="s">
        <v>8</v>
      </c>
      <c r="M92" s="24" t="s">
        <v>63</v>
      </c>
      <c r="N92" s="22">
        <v>35</v>
      </c>
      <c r="O92" s="22" t="s">
        <v>49</v>
      </c>
      <c r="P92" s="24" t="s">
        <v>64</v>
      </c>
      <c r="Q92" s="22">
        <v>56</v>
      </c>
      <c r="R92" s="22" t="s">
        <v>8</v>
      </c>
      <c r="S92" s="24"/>
      <c r="T92" s="24"/>
      <c r="U92" s="24"/>
      <c r="V92" s="22" t="s">
        <v>10</v>
      </c>
      <c r="W92" s="22" t="s">
        <v>13</v>
      </c>
      <c r="X92" s="22" t="s">
        <v>10</v>
      </c>
      <c r="Y92" s="23" t="s">
        <v>242</v>
      </c>
      <c r="Z92" s="3">
        <f t="shared" si="2"/>
        <v>267</v>
      </c>
      <c r="AA92" s="3"/>
    </row>
    <row r="93" spans="1:27" s="32" customFormat="1" x14ac:dyDescent="0.25">
      <c r="A93" s="28">
        <v>12658317</v>
      </c>
      <c r="B93" s="27" t="s">
        <v>165</v>
      </c>
      <c r="C93" s="29" t="s">
        <v>34</v>
      </c>
      <c r="D93" s="30">
        <v>301</v>
      </c>
      <c r="E93" s="31">
        <v>86</v>
      </c>
      <c r="F93" s="31" t="s">
        <v>13</v>
      </c>
      <c r="G93" s="30">
        <v>302</v>
      </c>
      <c r="H93" s="28">
        <v>73</v>
      </c>
      <c r="I93" s="28" t="s">
        <v>6</v>
      </c>
      <c r="J93" s="30" t="s">
        <v>62</v>
      </c>
      <c r="K93" s="31">
        <v>66</v>
      </c>
      <c r="L93" s="31" t="s">
        <v>12</v>
      </c>
      <c r="M93" s="30" t="s">
        <v>64</v>
      </c>
      <c r="N93" s="28">
        <v>62</v>
      </c>
      <c r="O93" s="28" t="s">
        <v>9</v>
      </c>
      <c r="P93" s="30" t="s">
        <v>70</v>
      </c>
      <c r="Q93" s="28">
        <v>89</v>
      </c>
      <c r="R93" s="28" t="s">
        <v>223</v>
      </c>
      <c r="S93" s="30" t="s">
        <v>63</v>
      </c>
      <c r="T93" s="30" t="s">
        <v>224</v>
      </c>
      <c r="U93" s="30" t="s">
        <v>49</v>
      </c>
      <c r="V93" s="28" t="s">
        <v>10</v>
      </c>
      <c r="W93" s="28" t="s">
        <v>13</v>
      </c>
      <c r="X93" s="28" t="s">
        <v>12</v>
      </c>
      <c r="Y93" s="27" t="s">
        <v>11</v>
      </c>
      <c r="Z93" s="29">
        <f t="shared" si="2"/>
        <v>376</v>
      </c>
      <c r="AA93" s="29">
        <f t="shared" si="3"/>
        <v>75.2</v>
      </c>
    </row>
    <row r="94" spans="1:27" x14ac:dyDescent="0.25">
      <c r="A94" s="22">
        <v>12658318</v>
      </c>
      <c r="B94" s="23" t="s">
        <v>166</v>
      </c>
      <c r="C94" s="3" t="s">
        <v>34</v>
      </c>
      <c r="D94" s="24">
        <v>301</v>
      </c>
      <c r="E94" s="21">
        <v>70</v>
      </c>
      <c r="F94" s="21" t="s">
        <v>6</v>
      </c>
      <c r="G94" s="24">
        <v>322</v>
      </c>
      <c r="H94" s="22">
        <v>90</v>
      </c>
      <c r="I94" s="22" t="s">
        <v>14</v>
      </c>
      <c r="J94" s="24" t="s">
        <v>62</v>
      </c>
      <c r="K94" s="21">
        <v>54</v>
      </c>
      <c r="L94" s="21" t="s">
        <v>8</v>
      </c>
      <c r="M94" s="24" t="s">
        <v>63</v>
      </c>
      <c r="N94" s="22">
        <v>53</v>
      </c>
      <c r="O94" s="22" t="s">
        <v>8</v>
      </c>
      <c r="P94" s="24" t="s">
        <v>64</v>
      </c>
      <c r="Q94" s="22">
        <v>80</v>
      </c>
      <c r="R94" s="22" t="s">
        <v>10</v>
      </c>
      <c r="S94" s="24"/>
      <c r="T94" s="24"/>
      <c r="U94" s="24"/>
      <c r="V94" s="22" t="s">
        <v>10</v>
      </c>
      <c r="W94" s="22" t="s">
        <v>12</v>
      </c>
      <c r="X94" s="22" t="s">
        <v>13</v>
      </c>
      <c r="Y94" s="23" t="s">
        <v>11</v>
      </c>
      <c r="Z94" s="3">
        <f t="shared" si="2"/>
        <v>347</v>
      </c>
      <c r="AA94" s="3">
        <f t="shared" si="3"/>
        <v>69.400000000000006</v>
      </c>
    </row>
    <row r="95" spans="1:27" x14ac:dyDescent="0.25">
      <c r="A95" s="22">
        <v>12658319</v>
      </c>
      <c r="B95" s="23" t="s">
        <v>167</v>
      </c>
      <c r="C95" s="3" t="s">
        <v>34</v>
      </c>
      <c r="D95" s="24">
        <v>301</v>
      </c>
      <c r="E95" s="21">
        <v>86</v>
      </c>
      <c r="F95" s="21" t="s">
        <v>13</v>
      </c>
      <c r="G95" s="24" t="s">
        <v>61</v>
      </c>
      <c r="H95" s="22">
        <v>59</v>
      </c>
      <c r="I95" s="22" t="s">
        <v>6</v>
      </c>
      <c r="J95" s="24" t="s">
        <v>62</v>
      </c>
      <c r="K95" s="21">
        <v>63</v>
      </c>
      <c r="L95" s="21" t="s">
        <v>6</v>
      </c>
      <c r="M95" s="24" t="s">
        <v>63</v>
      </c>
      <c r="N95" s="22">
        <v>74</v>
      </c>
      <c r="O95" s="22" t="s">
        <v>10</v>
      </c>
      <c r="P95" s="24" t="s">
        <v>64</v>
      </c>
      <c r="Q95" s="22">
        <v>86</v>
      </c>
      <c r="R95" s="22" t="s">
        <v>13</v>
      </c>
      <c r="S95" s="24"/>
      <c r="T95" s="24"/>
      <c r="U95" s="24"/>
      <c r="V95" s="22" t="s">
        <v>13</v>
      </c>
      <c r="W95" s="22" t="s">
        <v>12</v>
      </c>
      <c r="X95" s="22" t="s">
        <v>13</v>
      </c>
      <c r="Y95" s="23" t="s">
        <v>11</v>
      </c>
      <c r="Z95" s="3">
        <f t="shared" si="2"/>
        <v>368</v>
      </c>
      <c r="AA95" s="3">
        <f t="shared" si="3"/>
        <v>73.599999999999994</v>
      </c>
    </row>
    <row r="96" spans="1:27" x14ac:dyDescent="0.25">
      <c r="A96" s="22">
        <v>12658320</v>
      </c>
      <c r="B96" s="23" t="s">
        <v>168</v>
      </c>
      <c r="C96" s="3" t="s">
        <v>34</v>
      </c>
      <c r="D96" s="24">
        <v>301</v>
      </c>
      <c r="E96" s="21">
        <v>96</v>
      </c>
      <c r="F96" s="21" t="s">
        <v>14</v>
      </c>
      <c r="G96" s="24" t="s">
        <v>61</v>
      </c>
      <c r="H96" s="22">
        <v>79</v>
      </c>
      <c r="I96" s="22" t="s">
        <v>13</v>
      </c>
      <c r="J96" s="24" t="s">
        <v>62</v>
      </c>
      <c r="K96" s="21">
        <v>95</v>
      </c>
      <c r="L96" s="21" t="s">
        <v>14</v>
      </c>
      <c r="M96" s="24" t="s">
        <v>63</v>
      </c>
      <c r="N96" s="22">
        <v>93</v>
      </c>
      <c r="O96" s="22" t="s">
        <v>14</v>
      </c>
      <c r="P96" s="24" t="s">
        <v>64</v>
      </c>
      <c r="Q96" s="22">
        <v>95</v>
      </c>
      <c r="R96" s="22" t="s">
        <v>14</v>
      </c>
      <c r="S96" s="24"/>
      <c r="T96" s="24"/>
      <c r="U96" s="24"/>
      <c r="V96" s="22" t="s">
        <v>13</v>
      </c>
      <c r="W96" s="22" t="s">
        <v>10</v>
      </c>
      <c r="X96" s="22" t="s">
        <v>14</v>
      </c>
      <c r="Y96" s="23" t="s">
        <v>11</v>
      </c>
      <c r="Z96" s="3">
        <f t="shared" si="2"/>
        <v>458</v>
      </c>
      <c r="AA96" s="3">
        <f t="shared" si="3"/>
        <v>91.6</v>
      </c>
    </row>
    <row r="97" spans="1:27" x14ac:dyDescent="0.25">
      <c r="A97" s="22">
        <v>12658321</v>
      </c>
      <c r="B97" s="23" t="s">
        <v>169</v>
      </c>
      <c r="C97" s="3" t="s">
        <v>34</v>
      </c>
      <c r="D97" s="24">
        <v>301</v>
      </c>
      <c r="E97" s="21">
        <v>69</v>
      </c>
      <c r="F97" s="21" t="s">
        <v>6</v>
      </c>
      <c r="G97" s="24">
        <v>322</v>
      </c>
      <c r="H97" s="22">
        <v>89</v>
      </c>
      <c r="I97" s="22" t="s">
        <v>14</v>
      </c>
      <c r="J97" s="24" t="s">
        <v>62</v>
      </c>
      <c r="K97" s="21">
        <v>75</v>
      </c>
      <c r="L97" s="21" t="s">
        <v>10</v>
      </c>
      <c r="M97" s="24" t="s">
        <v>63</v>
      </c>
      <c r="N97" s="22">
        <v>65</v>
      </c>
      <c r="O97" s="22" t="s">
        <v>6</v>
      </c>
      <c r="P97" s="24" t="s">
        <v>64</v>
      </c>
      <c r="Q97" s="22">
        <v>77</v>
      </c>
      <c r="R97" s="22" t="s">
        <v>10</v>
      </c>
      <c r="S97" s="24"/>
      <c r="T97" s="24"/>
      <c r="U97" s="24"/>
      <c r="V97" s="22" t="s">
        <v>13</v>
      </c>
      <c r="W97" s="22" t="s">
        <v>12</v>
      </c>
      <c r="X97" s="22" t="s">
        <v>13</v>
      </c>
      <c r="Y97" s="23" t="s">
        <v>11</v>
      </c>
      <c r="Z97" s="3">
        <f t="shared" si="2"/>
        <v>375</v>
      </c>
      <c r="AA97" s="3">
        <f t="shared" si="3"/>
        <v>75</v>
      </c>
    </row>
    <row r="98" spans="1:27" x14ac:dyDescent="0.25">
      <c r="A98" s="22">
        <v>12658322</v>
      </c>
      <c r="B98" s="23" t="s">
        <v>170</v>
      </c>
      <c r="C98" s="3" t="s">
        <v>34</v>
      </c>
      <c r="D98" s="24">
        <v>301</v>
      </c>
      <c r="E98" s="21">
        <v>36</v>
      </c>
      <c r="F98" s="21" t="s">
        <v>49</v>
      </c>
      <c r="G98" s="24">
        <v>322</v>
      </c>
      <c r="H98" s="22">
        <v>86</v>
      </c>
      <c r="I98" s="22" t="s">
        <v>14</v>
      </c>
      <c r="J98" s="24" t="s">
        <v>62</v>
      </c>
      <c r="K98" s="21">
        <v>33</v>
      </c>
      <c r="L98" s="21" t="s">
        <v>49</v>
      </c>
      <c r="M98" s="24" t="s">
        <v>63</v>
      </c>
      <c r="N98" s="22">
        <v>36</v>
      </c>
      <c r="O98" s="22" t="s">
        <v>49</v>
      </c>
      <c r="P98" s="24" t="s">
        <v>64</v>
      </c>
      <c r="Q98" s="22">
        <v>43</v>
      </c>
      <c r="R98" s="22" t="s">
        <v>49</v>
      </c>
      <c r="S98" s="24"/>
      <c r="T98" s="24"/>
      <c r="U98" s="24"/>
      <c r="V98" s="22" t="s">
        <v>13</v>
      </c>
      <c r="W98" s="22" t="s">
        <v>10</v>
      </c>
      <c r="X98" s="22" t="s">
        <v>12</v>
      </c>
      <c r="Y98" s="23" t="s">
        <v>234</v>
      </c>
      <c r="Z98" s="3">
        <f t="shared" si="2"/>
        <v>234</v>
      </c>
      <c r="AA98" s="3">
        <f t="shared" si="3"/>
        <v>46.8</v>
      </c>
    </row>
    <row r="99" spans="1:27" x14ac:dyDescent="0.25">
      <c r="A99" s="22">
        <v>12658323</v>
      </c>
      <c r="B99" s="23" t="s">
        <v>171</v>
      </c>
      <c r="C99" s="3" t="s">
        <v>34</v>
      </c>
      <c r="D99" s="24">
        <v>301</v>
      </c>
      <c r="E99" s="21">
        <v>84</v>
      </c>
      <c r="F99" s="21" t="s">
        <v>10</v>
      </c>
      <c r="G99" s="24" t="s">
        <v>61</v>
      </c>
      <c r="H99" s="22">
        <v>45</v>
      </c>
      <c r="I99" s="22" t="s">
        <v>7</v>
      </c>
      <c r="J99" s="24" t="s">
        <v>62</v>
      </c>
      <c r="K99" s="21">
        <v>63</v>
      </c>
      <c r="L99" s="21" t="s">
        <v>6</v>
      </c>
      <c r="M99" s="24" t="s">
        <v>63</v>
      </c>
      <c r="N99" s="22">
        <v>53</v>
      </c>
      <c r="O99" s="22" t="s">
        <v>8</v>
      </c>
      <c r="P99" s="24" t="s">
        <v>64</v>
      </c>
      <c r="Q99" s="22">
        <v>60</v>
      </c>
      <c r="R99" s="22" t="s">
        <v>9</v>
      </c>
      <c r="S99" s="24"/>
      <c r="T99" s="24"/>
      <c r="U99" s="24"/>
      <c r="V99" s="22" t="s">
        <v>10</v>
      </c>
      <c r="W99" s="22" t="s">
        <v>12</v>
      </c>
      <c r="X99" s="22" t="s">
        <v>10</v>
      </c>
      <c r="Y99" s="23" t="s">
        <v>11</v>
      </c>
      <c r="Z99" s="3">
        <f t="shared" si="2"/>
        <v>305</v>
      </c>
      <c r="AA99" s="3">
        <f t="shared" si="3"/>
        <v>61</v>
      </c>
    </row>
    <row r="100" spans="1:27" x14ac:dyDescent="0.25">
      <c r="A100" s="22">
        <v>12658324</v>
      </c>
      <c r="B100" s="23" t="s">
        <v>172</v>
      </c>
      <c r="C100" s="3" t="s">
        <v>34</v>
      </c>
      <c r="D100" s="24">
        <v>301</v>
      </c>
      <c r="E100" s="21">
        <v>79</v>
      </c>
      <c r="F100" s="21" t="s">
        <v>12</v>
      </c>
      <c r="G100" s="24">
        <v>322</v>
      </c>
      <c r="H100" s="22">
        <v>81</v>
      </c>
      <c r="I100" s="22" t="s">
        <v>14</v>
      </c>
      <c r="J100" s="24" t="s">
        <v>62</v>
      </c>
      <c r="K100" s="21">
        <v>62</v>
      </c>
      <c r="L100" s="21" t="s">
        <v>6</v>
      </c>
      <c r="M100" s="24" t="s">
        <v>63</v>
      </c>
      <c r="N100" s="22">
        <v>64</v>
      </c>
      <c r="O100" s="22" t="s">
        <v>6</v>
      </c>
      <c r="P100" s="24" t="s">
        <v>64</v>
      </c>
      <c r="Q100" s="22">
        <v>72</v>
      </c>
      <c r="R100" s="22" t="s">
        <v>12</v>
      </c>
      <c r="S100" s="24"/>
      <c r="T100" s="24"/>
      <c r="U100" s="24"/>
      <c r="V100" s="22" t="s">
        <v>10</v>
      </c>
      <c r="W100" s="22" t="s">
        <v>14</v>
      </c>
      <c r="X100" s="22" t="s">
        <v>13</v>
      </c>
      <c r="Y100" s="23" t="s">
        <v>11</v>
      </c>
      <c r="Z100" s="3">
        <f t="shared" si="2"/>
        <v>358</v>
      </c>
      <c r="AA100" s="3">
        <f t="shared" si="3"/>
        <v>71.599999999999994</v>
      </c>
    </row>
    <row r="101" spans="1:27" x14ac:dyDescent="0.25">
      <c r="A101" s="22">
        <v>12658325</v>
      </c>
      <c r="B101" s="23" t="s">
        <v>173</v>
      </c>
      <c r="C101" s="3" t="s">
        <v>34</v>
      </c>
      <c r="D101" s="24">
        <v>301</v>
      </c>
      <c r="E101" s="21">
        <v>72</v>
      </c>
      <c r="F101" s="21" t="s">
        <v>6</v>
      </c>
      <c r="G101" s="24" t="s">
        <v>61</v>
      </c>
      <c r="H101" s="22">
        <v>50</v>
      </c>
      <c r="I101" s="22" t="s">
        <v>8</v>
      </c>
      <c r="J101" s="24" t="s">
        <v>62</v>
      </c>
      <c r="K101" s="21">
        <v>61</v>
      </c>
      <c r="L101" s="21" t="s">
        <v>9</v>
      </c>
      <c r="M101" s="24" t="s">
        <v>63</v>
      </c>
      <c r="N101" s="22">
        <v>53</v>
      </c>
      <c r="O101" s="22" t="s">
        <v>8</v>
      </c>
      <c r="P101" s="24" t="s">
        <v>64</v>
      </c>
      <c r="Q101" s="22">
        <v>59</v>
      </c>
      <c r="R101" s="22" t="s">
        <v>9</v>
      </c>
      <c r="S101" s="24"/>
      <c r="T101" s="24"/>
      <c r="U101" s="24"/>
      <c r="V101" s="22" t="s">
        <v>13</v>
      </c>
      <c r="W101" s="22" t="s">
        <v>13</v>
      </c>
      <c r="X101" s="22" t="s">
        <v>13</v>
      </c>
      <c r="Y101" s="23" t="s">
        <v>11</v>
      </c>
      <c r="Z101" s="3">
        <f t="shared" si="2"/>
        <v>295</v>
      </c>
      <c r="AA101" s="3">
        <f t="shared" si="3"/>
        <v>59</v>
      </c>
    </row>
    <row r="102" spans="1:27" x14ac:dyDescent="0.25">
      <c r="A102" s="22">
        <v>12658326</v>
      </c>
      <c r="B102" s="23" t="s">
        <v>174</v>
      </c>
      <c r="C102" s="3" t="s">
        <v>34</v>
      </c>
      <c r="D102" s="24">
        <v>301</v>
      </c>
      <c r="E102" s="21">
        <v>98</v>
      </c>
      <c r="F102" s="21" t="s">
        <v>14</v>
      </c>
      <c r="G102" s="24" t="s">
        <v>61</v>
      </c>
      <c r="H102" s="22">
        <v>95</v>
      </c>
      <c r="I102" s="22" t="s">
        <v>14</v>
      </c>
      <c r="J102" s="24" t="s">
        <v>62</v>
      </c>
      <c r="K102" s="21">
        <v>98</v>
      </c>
      <c r="L102" s="21" t="s">
        <v>14</v>
      </c>
      <c r="M102" s="24" t="s">
        <v>63</v>
      </c>
      <c r="N102" s="22">
        <v>99</v>
      </c>
      <c r="O102" s="22" t="s">
        <v>14</v>
      </c>
      <c r="P102" s="24" t="s">
        <v>64</v>
      </c>
      <c r="Q102" s="22">
        <v>99</v>
      </c>
      <c r="R102" s="22" t="s">
        <v>14</v>
      </c>
      <c r="S102" s="24"/>
      <c r="T102" s="24"/>
      <c r="U102" s="24"/>
      <c r="V102" s="22" t="s">
        <v>13</v>
      </c>
      <c r="W102" s="22" t="s">
        <v>12</v>
      </c>
      <c r="X102" s="22" t="s">
        <v>14</v>
      </c>
      <c r="Y102" s="23" t="s">
        <v>11</v>
      </c>
      <c r="Z102" s="3">
        <f t="shared" si="2"/>
        <v>489</v>
      </c>
      <c r="AA102" s="3">
        <f t="shared" si="3"/>
        <v>97.8</v>
      </c>
    </row>
    <row r="103" spans="1:27" x14ac:dyDescent="0.25">
      <c r="A103" s="22">
        <v>12658327</v>
      </c>
      <c r="B103" s="23" t="s">
        <v>175</v>
      </c>
      <c r="C103" s="3" t="s">
        <v>34</v>
      </c>
      <c r="D103" s="24">
        <v>301</v>
      </c>
      <c r="E103" s="21">
        <v>61</v>
      </c>
      <c r="F103" s="21" t="s">
        <v>9</v>
      </c>
      <c r="G103" s="24">
        <v>302</v>
      </c>
      <c r="H103" s="22">
        <v>48</v>
      </c>
      <c r="I103" s="22" t="s">
        <v>7</v>
      </c>
      <c r="J103" s="24" t="s">
        <v>62</v>
      </c>
      <c r="K103" s="21">
        <v>51</v>
      </c>
      <c r="L103" s="21" t="s">
        <v>7</v>
      </c>
      <c r="M103" s="24" t="s">
        <v>63</v>
      </c>
      <c r="N103" s="22">
        <v>52</v>
      </c>
      <c r="O103" s="22" t="s">
        <v>7</v>
      </c>
      <c r="P103" s="24" t="s">
        <v>64</v>
      </c>
      <c r="Q103" s="22">
        <v>42</v>
      </c>
      <c r="R103" s="22" t="s">
        <v>49</v>
      </c>
      <c r="S103" s="24"/>
      <c r="T103" s="24"/>
      <c r="U103" s="24"/>
      <c r="V103" s="22" t="s">
        <v>10</v>
      </c>
      <c r="W103" s="22" t="s">
        <v>12</v>
      </c>
      <c r="X103" s="22" t="s">
        <v>12</v>
      </c>
      <c r="Y103" s="23" t="s">
        <v>236</v>
      </c>
      <c r="Z103" s="3">
        <f t="shared" si="2"/>
        <v>254</v>
      </c>
      <c r="AA103" s="3">
        <f t="shared" si="3"/>
        <v>50.8</v>
      </c>
    </row>
    <row r="104" spans="1:27" x14ac:dyDescent="0.25">
      <c r="A104" s="22">
        <v>12658328</v>
      </c>
      <c r="B104" s="23" t="s">
        <v>176</v>
      </c>
      <c r="C104" s="3" t="s">
        <v>34</v>
      </c>
      <c r="D104" s="24">
        <v>301</v>
      </c>
      <c r="E104" s="21">
        <v>60</v>
      </c>
      <c r="F104" s="21" t="s">
        <v>8</v>
      </c>
      <c r="G104" s="24">
        <v>322</v>
      </c>
      <c r="H104" s="22">
        <v>57</v>
      </c>
      <c r="I104" s="22" t="s">
        <v>9</v>
      </c>
      <c r="J104" s="24" t="s">
        <v>62</v>
      </c>
      <c r="K104" s="21">
        <v>54</v>
      </c>
      <c r="L104" s="21" t="s">
        <v>8</v>
      </c>
      <c r="M104" s="24" t="s">
        <v>63</v>
      </c>
      <c r="N104" s="22">
        <v>52</v>
      </c>
      <c r="O104" s="22" t="s">
        <v>7</v>
      </c>
      <c r="P104" s="24" t="s">
        <v>64</v>
      </c>
      <c r="Q104" s="22">
        <v>68</v>
      </c>
      <c r="R104" s="22" t="s">
        <v>6</v>
      </c>
      <c r="S104" s="24"/>
      <c r="T104" s="24"/>
      <c r="U104" s="24"/>
      <c r="V104" s="22" t="s">
        <v>10</v>
      </c>
      <c r="W104" s="22" t="s">
        <v>6</v>
      </c>
      <c r="X104" s="22" t="s">
        <v>12</v>
      </c>
      <c r="Y104" s="23" t="s">
        <v>11</v>
      </c>
      <c r="Z104" s="3">
        <f t="shared" si="2"/>
        <v>291</v>
      </c>
      <c r="AA104" s="3">
        <f t="shared" si="3"/>
        <v>58.2</v>
      </c>
    </row>
    <row r="105" spans="1:27" x14ac:dyDescent="0.25">
      <c r="A105" s="22">
        <v>12658329</v>
      </c>
      <c r="B105" s="23" t="s">
        <v>177</v>
      </c>
      <c r="C105" s="3" t="s">
        <v>34</v>
      </c>
      <c r="D105" s="24">
        <v>301</v>
      </c>
      <c r="E105" s="21">
        <v>55</v>
      </c>
      <c r="F105" s="21" t="s">
        <v>8</v>
      </c>
      <c r="G105" s="24">
        <v>302</v>
      </c>
      <c r="H105" s="22">
        <v>66</v>
      </c>
      <c r="I105" s="22" t="s">
        <v>9</v>
      </c>
      <c r="J105" s="24" t="s">
        <v>62</v>
      </c>
      <c r="K105" s="21">
        <v>65</v>
      </c>
      <c r="L105" s="21" t="s">
        <v>12</v>
      </c>
      <c r="M105" s="24" t="s">
        <v>64</v>
      </c>
      <c r="N105" s="22">
        <v>52</v>
      </c>
      <c r="O105" s="22" t="s">
        <v>7</v>
      </c>
      <c r="P105" s="24" t="s">
        <v>70</v>
      </c>
      <c r="Q105" s="22">
        <v>87</v>
      </c>
      <c r="R105" s="22" t="s">
        <v>223</v>
      </c>
      <c r="S105" s="24" t="s">
        <v>63</v>
      </c>
      <c r="T105" s="24" t="s">
        <v>225</v>
      </c>
      <c r="U105" s="24" t="s">
        <v>49</v>
      </c>
      <c r="V105" s="22" t="s">
        <v>10</v>
      </c>
      <c r="W105" s="22" t="s">
        <v>14</v>
      </c>
      <c r="X105" s="22" t="s">
        <v>13</v>
      </c>
      <c r="Y105" s="23" t="s">
        <v>11</v>
      </c>
      <c r="Z105" s="3">
        <f t="shared" si="2"/>
        <v>325</v>
      </c>
      <c r="AA105" s="3">
        <f t="shared" si="3"/>
        <v>65</v>
      </c>
    </row>
    <row r="106" spans="1:27" x14ac:dyDescent="0.25">
      <c r="A106" s="22">
        <v>12658330</v>
      </c>
      <c r="B106" s="23" t="s">
        <v>178</v>
      </c>
      <c r="C106" s="3" t="s">
        <v>34</v>
      </c>
      <c r="D106" s="24">
        <v>301</v>
      </c>
      <c r="E106" s="21">
        <v>90</v>
      </c>
      <c r="F106" s="21" t="s">
        <v>13</v>
      </c>
      <c r="G106" s="24" t="s">
        <v>61</v>
      </c>
      <c r="H106" s="22">
        <v>83</v>
      </c>
      <c r="I106" s="22" t="s">
        <v>13</v>
      </c>
      <c r="J106" s="24" t="s">
        <v>62</v>
      </c>
      <c r="K106" s="21">
        <v>79</v>
      </c>
      <c r="L106" s="21" t="s">
        <v>13</v>
      </c>
      <c r="M106" s="24" t="s">
        <v>63</v>
      </c>
      <c r="N106" s="22">
        <v>86</v>
      </c>
      <c r="O106" s="22" t="s">
        <v>13</v>
      </c>
      <c r="P106" s="24" t="s">
        <v>64</v>
      </c>
      <c r="Q106" s="22">
        <v>93</v>
      </c>
      <c r="R106" s="22" t="s">
        <v>14</v>
      </c>
      <c r="S106" s="24"/>
      <c r="T106" s="24"/>
      <c r="U106" s="24"/>
      <c r="V106" s="22" t="s">
        <v>10</v>
      </c>
      <c r="W106" s="22" t="s">
        <v>12</v>
      </c>
      <c r="X106" s="22" t="s">
        <v>13</v>
      </c>
      <c r="Y106" s="23" t="s">
        <v>11</v>
      </c>
      <c r="Z106" s="3">
        <f t="shared" si="2"/>
        <v>431</v>
      </c>
      <c r="AA106" s="3">
        <f t="shared" si="3"/>
        <v>86.2</v>
      </c>
    </row>
    <row r="107" spans="1:27" x14ac:dyDescent="0.25">
      <c r="A107" s="22">
        <v>12658331</v>
      </c>
      <c r="B107" s="23" t="s">
        <v>179</v>
      </c>
      <c r="C107" s="3" t="s">
        <v>34</v>
      </c>
      <c r="D107" s="24">
        <v>301</v>
      </c>
      <c r="E107" s="21">
        <v>79</v>
      </c>
      <c r="F107" s="21" t="s">
        <v>12</v>
      </c>
      <c r="G107" s="24" t="s">
        <v>61</v>
      </c>
      <c r="H107" s="22">
        <v>48</v>
      </c>
      <c r="I107" s="22" t="s">
        <v>8</v>
      </c>
      <c r="J107" s="24" t="s">
        <v>62</v>
      </c>
      <c r="K107" s="21">
        <v>71</v>
      </c>
      <c r="L107" s="21" t="s">
        <v>10</v>
      </c>
      <c r="M107" s="24" t="s">
        <v>63</v>
      </c>
      <c r="N107" s="22">
        <v>65</v>
      </c>
      <c r="O107" s="22" t="s">
        <v>6</v>
      </c>
      <c r="P107" s="24" t="s">
        <v>64</v>
      </c>
      <c r="Q107" s="22">
        <v>79</v>
      </c>
      <c r="R107" s="22" t="s">
        <v>10</v>
      </c>
      <c r="S107" s="24"/>
      <c r="T107" s="24"/>
      <c r="U107" s="24"/>
      <c r="V107" s="22" t="s">
        <v>10</v>
      </c>
      <c r="W107" s="22" t="s">
        <v>12</v>
      </c>
      <c r="X107" s="22" t="s">
        <v>10</v>
      </c>
      <c r="Y107" s="23" t="s">
        <v>11</v>
      </c>
      <c r="Z107" s="3">
        <f t="shared" si="2"/>
        <v>342</v>
      </c>
      <c r="AA107" s="3">
        <f t="shared" si="3"/>
        <v>68.400000000000006</v>
      </c>
    </row>
    <row r="108" spans="1:27" x14ac:dyDescent="0.25">
      <c r="A108" s="22">
        <v>12658332</v>
      </c>
      <c r="B108" s="27" t="s">
        <v>180</v>
      </c>
      <c r="C108" s="3" t="s">
        <v>36</v>
      </c>
      <c r="D108" s="24">
        <v>301</v>
      </c>
      <c r="E108" s="21">
        <v>80</v>
      </c>
      <c r="F108" s="21" t="s">
        <v>12</v>
      </c>
      <c r="G108" s="24">
        <v>322</v>
      </c>
      <c r="H108" s="22">
        <v>91</v>
      </c>
      <c r="I108" s="22" t="s">
        <v>14</v>
      </c>
      <c r="J108" s="24" t="s">
        <v>69</v>
      </c>
      <c r="K108" s="21">
        <v>49</v>
      </c>
      <c r="L108" s="21" t="s">
        <v>8</v>
      </c>
      <c r="M108" s="24" t="s">
        <v>67</v>
      </c>
      <c r="N108" s="22">
        <v>60</v>
      </c>
      <c r="O108" s="22" t="s">
        <v>6</v>
      </c>
      <c r="P108" s="24" t="s">
        <v>68</v>
      </c>
      <c r="Q108" s="22">
        <v>45</v>
      </c>
      <c r="R108" s="22" t="s">
        <v>7</v>
      </c>
      <c r="S108" s="24"/>
      <c r="T108" s="24"/>
      <c r="U108" s="24"/>
      <c r="V108" s="22" t="s">
        <v>13</v>
      </c>
      <c r="W108" s="22" t="s">
        <v>14</v>
      </c>
      <c r="X108" s="22" t="s">
        <v>10</v>
      </c>
      <c r="Y108" s="23" t="s">
        <v>11</v>
      </c>
      <c r="Z108" s="3">
        <f t="shared" si="2"/>
        <v>325</v>
      </c>
      <c r="AA108" s="3">
        <f t="shared" si="3"/>
        <v>65</v>
      </c>
    </row>
    <row r="109" spans="1:27" x14ac:dyDescent="0.25">
      <c r="A109" s="22">
        <v>12658333</v>
      </c>
      <c r="B109" s="27" t="s">
        <v>181</v>
      </c>
      <c r="C109" s="3" t="s">
        <v>36</v>
      </c>
      <c r="D109" s="24">
        <v>301</v>
      </c>
      <c r="E109" s="21">
        <v>76</v>
      </c>
      <c r="F109" s="21" t="s">
        <v>12</v>
      </c>
      <c r="G109" s="24">
        <v>322</v>
      </c>
      <c r="H109" s="22">
        <v>87</v>
      </c>
      <c r="I109" s="22" t="s">
        <v>14</v>
      </c>
      <c r="J109" s="24" t="s">
        <v>69</v>
      </c>
      <c r="K109" s="21">
        <v>77</v>
      </c>
      <c r="L109" s="21" t="s">
        <v>10</v>
      </c>
      <c r="M109" s="24" t="s">
        <v>67</v>
      </c>
      <c r="N109" s="22">
        <v>53</v>
      </c>
      <c r="O109" s="22" t="s">
        <v>9</v>
      </c>
      <c r="P109" s="24" t="s">
        <v>68</v>
      </c>
      <c r="Q109" s="22">
        <v>57</v>
      </c>
      <c r="R109" s="22" t="s">
        <v>6</v>
      </c>
      <c r="S109" s="24"/>
      <c r="T109" s="24"/>
      <c r="U109" s="24"/>
      <c r="V109" s="22" t="s">
        <v>13</v>
      </c>
      <c r="W109" s="22" t="s">
        <v>12</v>
      </c>
      <c r="X109" s="22" t="s">
        <v>13</v>
      </c>
      <c r="Y109" s="23" t="s">
        <v>11</v>
      </c>
      <c r="Z109" s="3">
        <f t="shared" si="2"/>
        <v>350</v>
      </c>
      <c r="AA109" s="3">
        <f t="shared" si="3"/>
        <v>70</v>
      </c>
    </row>
    <row r="110" spans="1:27" x14ac:dyDescent="0.25">
      <c r="A110" s="22">
        <v>12658334</v>
      </c>
      <c r="B110" s="23" t="s">
        <v>182</v>
      </c>
      <c r="C110" s="3" t="s">
        <v>36</v>
      </c>
      <c r="D110" s="24">
        <v>301</v>
      </c>
      <c r="E110" s="21">
        <v>86</v>
      </c>
      <c r="F110" s="21" t="s">
        <v>13</v>
      </c>
      <c r="G110" s="24">
        <v>302</v>
      </c>
      <c r="H110" s="22">
        <v>71</v>
      </c>
      <c r="I110" s="22" t="s">
        <v>6</v>
      </c>
      <c r="J110" s="24" t="s">
        <v>69</v>
      </c>
      <c r="K110" s="21">
        <v>77</v>
      </c>
      <c r="L110" s="21" t="s">
        <v>10</v>
      </c>
      <c r="M110" s="24" t="s">
        <v>67</v>
      </c>
      <c r="N110" s="22">
        <v>68</v>
      </c>
      <c r="O110" s="22" t="s">
        <v>12</v>
      </c>
      <c r="P110" s="24" t="s">
        <v>68</v>
      </c>
      <c r="Q110" s="22">
        <v>55</v>
      </c>
      <c r="R110" s="22" t="s">
        <v>6</v>
      </c>
      <c r="S110" s="24"/>
      <c r="T110" s="24"/>
      <c r="U110" s="24"/>
      <c r="V110" s="22" t="s">
        <v>10</v>
      </c>
      <c r="W110" s="22" t="s">
        <v>12</v>
      </c>
      <c r="X110" s="22" t="s">
        <v>14</v>
      </c>
      <c r="Y110" s="23" t="s">
        <v>11</v>
      </c>
      <c r="Z110" s="3">
        <f t="shared" si="2"/>
        <v>357</v>
      </c>
      <c r="AA110" s="3">
        <f t="shared" si="3"/>
        <v>71.400000000000006</v>
      </c>
    </row>
    <row r="111" spans="1:27" x14ac:dyDescent="0.25">
      <c r="A111" s="22">
        <v>12658335</v>
      </c>
      <c r="B111" s="23" t="s">
        <v>183</v>
      </c>
      <c r="C111" s="3" t="s">
        <v>36</v>
      </c>
      <c r="D111" s="24">
        <v>301</v>
      </c>
      <c r="E111" s="21">
        <v>81</v>
      </c>
      <c r="F111" s="21" t="s">
        <v>10</v>
      </c>
      <c r="G111" s="24">
        <v>302</v>
      </c>
      <c r="H111" s="22">
        <v>67</v>
      </c>
      <c r="I111" s="22" t="s">
        <v>9</v>
      </c>
      <c r="J111" s="24" t="s">
        <v>69</v>
      </c>
      <c r="K111" s="21">
        <v>50</v>
      </c>
      <c r="L111" s="21" t="s">
        <v>8</v>
      </c>
      <c r="M111" s="24" t="s">
        <v>67</v>
      </c>
      <c r="N111" s="22">
        <v>47</v>
      </c>
      <c r="O111" s="22" t="s">
        <v>8</v>
      </c>
      <c r="P111" s="24" t="s">
        <v>68</v>
      </c>
      <c r="Q111" s="22">
        <v>30</v>
      </c>
      <c r="R111" s="22" t="s">
        <v>49</v>
      </c>
      <c r="S111" s="24"/>
      <c r="T111" s="24"/>
      <c r="U111" s="24"/>
      <c r="V111" s="22" t="s">
        <v>10</v>
      </c>
      <c r="W111" s="22" t="s">
        <v>14</v>
      </c>
      <c r="X111" s="22" t="s">
        <v>13</v>
      </c>
      <c r="Y111" s="23" t="s">
        <v>243</v>
      </c>
      <c r="Z111" s="3">
        <f t="shared" si="2"/>
        <v>275</v>
      </c>
      <c r="AA111" s="3"/>
    </row>
    <row r="112" spans="1:27" s="32" customFormat="1" x14ac:dyDescent="0.25">
      <c r="A112" s="28">
        <v>12658336</v>
      </c>
      <c r="B112" s="27" t="s">
        <v>184</v>
      </c>
      <c r="C112" s="29" t="s">
        <v>36</v>
      </c>
      <c r="D112" s="30">
        <v>301</v>
      </c>
      <c r="E112" s="31">
        <v>51</v>
      </c>
      <c r="F112" s="31" t="s">
        <v>8</v>
      </c>
      <c r="G112" s="30">
        <v>322</v>
      </c>
      <c r="H112" s="28">
        <v>88</v>
      </c>
      <c r="I112" s="28" t="s">
        <v>14</v>
      </c>
      <c r="J112" s="30" t="s">
        <v>69</v>
      </c>
      <c r="K112" s="31">
        <v>50</v>
      </c>
      <c r="L112" s="31" t="s">
        <v>8</v>
      </c>
      <c r="M112" s="30" t="s">
        <v>67</v>
      </c>
      <c r="N112" s="28">
        <v>46</v>
      </c>
      <c r="O112" s="28" t="s">
        <v>7</v>
      </c>
      <c r="P112" s="30" t="s">
        <v>68</v>
      </c>
      <c r="Q112" s="28">
        <v>45</v>
      </c>
      <c r="R112" s="28" t="s">
        <v>7</v>
      </c>
      <c r="S112" s="30"/>
      <c r="T112" s="30"/>
      <c r="U112" s="30"/>
      <c r="V112" s="28" t="s">
        <v>10</v>
      </c>
      <c r="W112" s="28" t="s">
        <v>12</v>
      </c>
      <c r="X112" s="28" t="s">
        <v>10</v>
      </c>
      <c r="Y112" s="27" t="s">
        <v>11</v>
      </c>
      <c r="Z112" s="29">
        <f t="shared" si="2"/>
        <v>280</v>
      </c>
      <c r="AA112" s="29">
        <f t="shared" si="3"/>
        <v>56</v>
      </c>
    </row>
    <row r="113" spans="1:27" s="32" customFormat="1" x14ac:dyDescent="0.25">
      <c r="A113" s="28">
        <v>12658337</v>
      </c>
      <c r="B113" s="27" t="s">
        <v>185</v>
      </c>
      <c r="C113" s="29" t="s">
        <v>36</v>
      </c>
      <c r="D113" s="30">
        <v>301</v>
      </c>
      <c r="E113" s="31">
        <v>92</v>
      </c>
      <c r="F113" s="31" t="s">
        <v>14</v>
      </c>
      <c r="G113" s="30">
        <v>302</v>
      </c>
      <c r="H113" s="28">
        <v>81</v>
      </c>
      <c r="I113" s="28" t="s">
        <v>10</v>
      </c>
      <c r="J113" s="30" t="s">
        <v>69</v>
      </c>
      <c r="K113" s="31">
        <v>80</v>
      </c>
      <c r="L113" s="31" t="s">
        <v>10</v>
      </c>
      <c r="M113" s="30" t="s">
        <v>67</v>
      </c>
      <c r="N113" s="28">
        <v>85</v>
      </c>
      <c r="O113" s="28" t="s">
        <v>13</v>
      </c>
      <c r="P113" s="30" t="s">
        <v>68</v>
      </c>
      <c r="Q113" s="28">
        <v>70</v>
      </c>
      <c r="R113" s="28" t="s">
        <v>12</v>
      </c>
      <c r="S113" s="30"/>
      <c r="T113" s="30"/>
      <c r="U113" s="30"/>
      <c r="V113" s="28" t="s">
        <v>10</v>
      </c>
      <c r="W113" s="28" t="s">
        <v>12</v>
      </c>
      <c r="X113" s="28" t="s">
        <v>14</v>
      </c>
      <c r="Y113" s="27" t="s">
        <v>11</v>
      </c>
      <c r="Z113" s="29">
        <f t="shared" si="2"/>
        <v>408</v>
      </c>
      <c r="AA113" s="29">
        <f t="shared" si="3"/>
        <v>81.599999999999994</v>
      </c>
    </row>
    <row r="114" spans="1:27" s="32" customFormat="1" x14ac:dyDescent="0.25">
      <c r="A114" s="28">
        <v>12658338</v>
      </c>
      <c r="B114" s="27" t="s">
        <v>186</v>
      </c>
      <c r="C114" s="29" t="s">
        <v>36</v>
      </c>
      <c r="D114" s="30">
        <v>301</v>
      </c>
      <c r="E114" s="31">
        <v>91</v>
      </c>
      <c r="F114" s="31" t="s">
        <v>14</v>
      </c>
      <c r="G114" s="30" t="s">
        <v>69</v>
      </c>
      <c r="H114" s="28">
        <v>83</v>
      </c>
      <c r="I114" s="28" t="s">
        <v>13</v>
      </c>
      <c r="J114" s="30" t="s">
        <v>61</v>
      </c>
      <c r="K114" s="31">
        <v>78</v>
      </c>
      <c r="L114" s="31" t="s">
        <v>13</v>
      </c>
      <c r="M114" s="30" t="s">
        <v>67</v>
      </c>
      <c r="N114" s="28">
        <v>91</v>
      </c>
      <c r="O114" s="28" t="s">
        <v>14</v>
      </c>
      <c r="P114" s="30" t="s">
        <v>68</v>
      </c>
      <c r="Q114" s="28">
        <v>90</v>
      </c>
      <c r="R114" s="28" t="s">
        <v>13</v>
      </c>
      <c r="S114" s="30"/>
      <c r="T114" s="30"/>
      <c r="U114" s="30"/>
      <c r="V114" s="28" t="s">
        <v>10</v>
      </c>
      <c r="W114" s="28" t="s">
        <v>10</v>
      </c>
      <c r="X114" s="28" t="s">
        <v>14</v>
      </c>
      <c r="Y114" s="27" t="s">
        <v>11</v>
      </c>
      <c r="Z114" s="29">
        <f t="shared" si="2"/>
        <v>433</v>
      </c>
      <c r="AA114" s="29">
        <f t="shared" si="3"/>
        <v>86.6</v>
      </c>
    </row>
    <row r="115" spans="1:27" s="32" customFormat="1" x14ac:dyDescent="0.25">
      <c r="A115" s="28">
        <v>12658339</v>
      </c>
      <c r="B115" s="27" t="s">
        <v>187</v>
      </c>
      <c r="C115" s="29" t="s">
        <v>36</v>
      </c>
      <c r="D115" s="30">
        <v>301</v>
      </c>
      <c r="E115" s="31">
        <v>68</v>
      </c>
      <c r="F115" s="31" t="s">
        <v>9</v>
      </c>
      <c r="G115" s="30">
        <v>322</v>
      </c>
      <c r="H115" s="28">
        <v>86</v>
      </c>
      <c r="I115" s="28" t="s">
        <v>14</v>
      </c>
      <c r="J115" s="30" t="s">
        <v>69</v>
      </c>
      <c r="K115" s="31">
        <v>65</v>
      </c>
      <c r="L115" s="31" t="s">
        <v>6</v>
      </c>
      <c r="M115" s="30" t="s">
        <v>67</v>
      </c>
      <c r="N115" s="28">
        <v>62</v>
      </c>
      <c r="O115" s="28" t="s">
        <v>6</v>
      </c>
      <c r="P115" s="30" t="s">
        <v>68</v>
      </c>
      <c r="Q115" s="28">
        <v>66</v>
      </c>
      <c r="R115" s="28" t="s">
        <v>12</v>
      </c>
      <c r="S115" s="30"/>
      <c r="T115" s="30"/>
      <c r="U115" s="30"/>
      <c r="V115" s="28" t="s">
        <v>10</v>
      </c>
      <c r="W115" s="28" t="s">
        <v>6</v>
      </c>
      <c r="X115" s="28" t="s">
        <v>13</v>
      </c>
      <c r="Y115" s="27" t="s">
        <v>11</v>
      </c>
      <c r="Z115" s="29">
        <f t="shared" si="2"/>
        <v>347</v>
      </c>
      <c r="AA115" s="29">
        <f t="shared" si="3"/>
        <v>69.400000000000006</v>
      </c>
    </row>
    <row r="116" spans="1:27" x14ac:dyDescent="0.25">
      <c r="A116" s="22">
        <v>12658340</v>
      </c>
      <c r="B116" s="23" t="s">
        <v>188</v>
      </c>
      <c r="C116" s="3" t="s">
        <v>36</v>
      </c>
      <c r="D116" s="24">
        <v>301</v>
      </c>
      <c r="E116" s="21">
        <v>64</v>
      </c>
      <c r="F116" s="21" t="s">
        <v>9</v>
      </c>
      <c r="G116" s="24">
        <v>322</v>
      </c>
      <c r="H116" s="22">
        <v>74</v>
      </c>
      <c r="I116" s="22" t="s">
        <v>13</v>
      </c>
      <c r="J116" s="24" t="s">
        <v>69</v>
      </c>
      <c r="K116" s="21">
        <v>46</v>
      </c>
      <c r="L116" s="21" t="s">
        <v>7</v>
      </c>
      <c r="M116" s="24" t="s">
        <v>67</v>
      </c>
      <c r="N116" s="22">
        <v>44</v>
      </c>
      <c r="O116" s="22" t="s">
        <v>7</v>
      </c>
      <c r="P116" s="24" t="s">
        <v>68</v>
      </c>
      <c r="Q116" s="22">
        <v>33</v>
      </c>
      <c r="R116" s="22" t="s">
        <v>49</v>
      </c>
      <c r="S116" s="24"/>
      <c r="T116" s="24"/>
      <c r="U116" s="24"/>
      <c r="V116" s="22" t="s">
        <v>10</v>
      </c>
      <c r="W116" s="22" t="s">
        <v>14</v>
      </c>
      <c r="X116" s="22" t="s">
        <v>10</v>
      </c>
      <c r="Y116" s="23" t="s">
        <v>243</v>
      </c>
      <c r="Z116" s="3">
        <f t="shared" si="2"/>
        <v>261</v>
      </c>
      <c r="AA116" s="3"/>
    </row>
    <row r="117" spans="1:27" s="32" customFormat="1" x14ac:dyDescent="0.25">
      <c r="A117" s="28">
        <v>12658341</v>
      </c>
      <c r="B117" s="27" t="s">
        <v>189</v>
      </c>
      <c r="C117" s="29" t="s">
        <v>36</v>
      </c>
      <c r="D117" s="30">
        <v>301</v>
      </c>
      <c r="E117" s="31">
        <v>83</v>
      </c>
      <c r="F117" s="31" t="s">
        <v>10</v>
      </c>
      <c r="G117" s="30" t="s">
        <v>69</v>
      </c>
      <c r="H117" s="28">
        <v>68</v>
      </c>
      <c r="I117" s="28" t="s">
        <v>12</v>
      </c>
      <c r="J117" s="30" t="s">
        <v>61</v>
      </c>
      <c r="K117" s="31">
        <v>56</v>
      </c>
      <c r="L117" s="31" t="s">
        <v>6</v>
      </c>
      <c r="M117" s="30" t="s">
        <v>67</v>
      </c>
      <c r="N117" s="28">
        <v>59</v>
      </c>
      <c r="O117" s="28" t="s">
        <v>6</v>
      </c>
      <c r="P117" s="30" t="s">
        <v>68</v>
      </c>
      <c r="Q117" s="28">
        <v>60</v>
      </c>
      <c r="R117" s="28" t="s">
        <v>6</v>
      </c>
      <c r="S117" s="30"/>
      <c r="T117" s="30"/>
      <c r="U117" s="30"/>
      <c r="V117" s="28" t="s">
        <v>10</v>
      </c>
      <c r="W117" s="28" t="s">
        <v>12</v>
      </c>
      <c r="X117" s="28" t="s">
        <v>13</v>
      </c>
      <c r="Y117" s="27" t="s">
        <v>11</v>
      </c>
      <c r="Z117" s="29">
        <f t="shared" si="2"/>
        <v>326</v>
      </c>
      <c r="AA117" s="29">
        <f t="shared" si="3"/>
        <v>65.2</v>
      </c>
    </row>
    <row r="118" spans="1:27" x14ac:dyDescent="0.25">
      <c r="A118" s="22">
        <v>12658342</v>
      </c>
      <c r="B118" s="23" t="s">
        <v>190</v>
      </c>
      <c r="C118" s="3" t="s">
        <v>36</v>
      </c>
      <c r="D118" s="24">
        <v>301</v>
      </c>
      <c r="E118" s="21">
        <v>47</v>
      </c>
      <c r="F118" s="21" t="s">
        <v>7</v>
      </c>
      <c r="G118" s="24">
        <v>322</v>
      </c>
      <c r="H118" s="22">
        <v>74</v>
      </c>
      <c r="I118" s="22" t="s">
        <v>13</v>
      </c>
      <c r="J118" s="24" t="s">
        <v>69</v>
      </c>
      <c r="K118" s="21">
        <v>34</v>
      </c>
      <c r="L118" s="21" t="s">
        <v>49</v>
      </c>
      <c r="M118" s="24" t="s">
        <v>67</v>
      </c>
      <c r="N118" s="22">
        <v>33</v>
      </c>
      <c r="O118" s="22" t="s">
        <v>49</v>
      </c>
      <c r="P118" s="24" t="s">
        <v>68</v>
      </c>
      <c r="Q118" s="22">
        <v>33</v>
      </c>
      <c r="R118" s="22" t="s">
        <v>49</v>
      </c>
      <c r="S118" s="24"/>
      <c r="T118" s="24"/>
      <c r="U118" s="24"/>
      <c r="V118" s="22" t="s">
        <v>10</v>
      </c>
      <c r="W118" s="22" t="s">
        <v>12</v>
      </c>
      <c r="X118" s="22" t="s">
        <v>12</v>
      </c>
      <c r="Y118" s="23" t="s">
        <v>234</v>
      </c>
      <c r="Z118" s="3">
        <f t="shared" si="2"/>
        <v>221</v>
      </c>
      <c r="AA118" s="3"/>
    </row>
    <row r="119" spans="1:27" s="32" customFormat="1" x14ac:dyDescent="0.25">
      <c r="A119" s="28">
        <v>12658343</v>
      </c>
      <c r="B119" s="27" t="s">
        <v>191</v>
      </c>
      <c r="C119" s="29" t="s">
        <v>36</v>
      </c>
      <c r="D119" s="30">
        <v>301</v>
      </c>
      <c r="E119" s="31">
        <v>65</v>
      </c>
      <c r="F119" s="31" t="s">
        <v>9</v>
      </c>
      <c r="G119" s="30">
        <v>322</v>
      </c>
      <c r="H119" s="28">
        <v>80</v>
      </c>
      <c r="I119" s="28" t="s">
        <v>14</v>
      </c>
      <c r="J119" s="30" t="s">
        <v>69</v>
      </c>
      <c r="K119" s="31">
        <v>58</v>
      </c>
      <c r="L119" s="31" t="s">
        <v>9</v>
      </c>
      <c r="M119" s="30" t="s">
        <v>67</v>
      </c>
      <c r="N119" s="28">
        <v>54</v>
      </c>
      <c r="O119" s="28" t="s">
        <v>9</v>
      </c>
      <c r="P119" s="30" t="s">
        <v>68</v>
      </c>
      <c r="Q119" s="28">
        <v>55</v>
      </c>
      <c r="R119" s="28" t="s">
        <v>6</v>
      </c>
      <c r="S119" s="30"/>
      <c r="T119" s="30"/>
      <c r="U119" s="30"/>
      <c r="V119" s="28" t="s">
        <v>10</v>
      </c>
      <c r="W119" s="28" t="s">
        <v>12</v>
      </c>
      <c r="X119" s="28" t="s">
        <v>10</v>
      </c>
      <c r="Y119" s="27" t="s">
        <v>11</v>
      </c>
      <c r="Z119" s="29">
        <f t="shared" si="2"/>
        <v>312</v>
      </c>
      <c r="AA119" s="29">
        <f t="shared" si="3"/>
        <v>62.4</v>
      </c>
    </row>
    <row r="120" spans="1:27" x14ac:dyDescent="0.25">
      <c r="A120" s="22">
        <v>12658344</v>
      </c>
      <c r="B120" s="23" t="s">
        <v>192</v>
      </c>
      <c r="C120" s="3" t="s">
        <v>36</v>
      </c>
      <c r="D120" s="24">
        <v>301</v>
      </c>
      <c r="E120" s="21">
        <v>48</v>
      </c>
      <c r="F120" s="21" t="s">
        <v>7</v>
      </c>
      <c r="G120" s="24">
        <v>322</v>
      </c>
      <c r="H120" s="22">
        <v>61</v>
      </c>
      <c r="I120" s="22" t="s">
        <v>12</v>
      </c>
      <c r="J120" s="24" t="s">
        <v>69</v>
      </c>
      <c r="K120" s="21">
        <v>45</v>
      </c>
      <c r="L120" s="21" t="s">
        <v>7</v>
      </c>
      <c r="M120" s="24" t="s">
        <v>67</v>
      </c>
      <c r="N120" s="22">
        <v>45</v>
      </c>
      <c r="O120" s="22" t="s">
        <v>7</v>
      </c>
      <c r="P120" s="24" t="s">
        <v>68</v>
      </c>
      <c r="Q120" s="22">
        <v>30</v>
      </c>
      <c r="R120" s="22" t="s">
        <v>49</v>
      </c>
      <c r="S120" s="24"/>
      <c r="T120" s="24"/>
      <c r="U120" s="24"/>
      <c r="V120" s="22" t="s">
        <v>10</v>
      </c>
      <c r="W120" s="22" t="s">
        <v>14</v>
      </c>
      <c r="X120" s="22" t="s">
        <v>12</v>
      </c>
      <c r="Y120" s="23" t="s">
        <v>243</v>
      </c>
      <c r="Z120" s="3">
        <f t="shared" si="2"/>
        <v>229</v>
      </c>
      <c r="AA120" s="29"/>
    </row>
    <row r="121" spans="1:27" x14ac:dyDescent="0.25">
      <c r="A121" s="22">
        <v>12658345</v>
      </c>
      <c r="B121" s="23" t="s">
        <v>193</v>
      </c>
      <c r="C121" s="3" t="s">
        <v>36</v>
      </c>
      <c r="D121" s="24">
        <v>301</v>
      </c>
      <c r="E121" s="21">
        <v>65</v>
      </c>
      <c r="F121" s="21" t="s">
        <v>9</v>
      </c>
      <c r="G121" s="24" t="s">
        <v>69</v>
      </c>
      <c r="H121" s="22">
        <v>51</v>
      </c>
      <c r="I121" s="22" t="s">
        <v>8</v>
      </c>
      <c r="J121" s="24" t="s">
        <v>61</v>
      </c>
      <c r="K121" s="21">
        <v>46</v>
      </c>
      <c r="L121" s="21" t="s">
        <v>8</v>
      </c>
      <c r="M121" s="24" t="s">
        <v>67</v>
      </c>
      <c r="N121" s="22">
        <v>54</v>
      </c>
      <c r="O121" s="22" t="s">
        <v>9</v>
      </c>
      <c r="P121" s="24" t="s">
        <v>68</v>
      </c>
      <c r="Q121" s="22">
        <v>27</v>
      </c>
      <c r="R121" s="22" t="s">
        <v>49</v>
      </c>
      <c r="S121" s="24"/>
      <c r="T121" s="24"/>
      <c r="U121" s="24"/>
      <c r="V121" s="22" t="s">
        <v>10</v>
      </c>
      <c r="W121" s="22" t="s">
        <v>12</v>
      </c>
      <c r="X121" s="22" t="s">
        <v>13</v>
      </c>
      <c r="Y121" s="23" t="s">
        <v>243</v>
      </c>
      <c r="Z121" s="3">
        <f t="shared" si="2"/>
        <v>243</v>
      </c>
      <c r="AA121" s="29"/>
    </row>
    <row r="122" spans="1:27" s="32" customFormat="1" x14ac:dyDescent="0.25">
      <c r="A122" s="28">
        <v>12658346</v>
      </c>
      <c r="B122" s="27" t="s">
        <v>194</v>
      </c>
      <c r="C122" s="29" t="s">
        <v>36</v>
      </c>
      <c r="D122" s="30">
        <v>301</v>
      </c>
      <c r="E122" s="31">
        <v>85</v>
      </c>
      <c r="F122" s="31" t="s">
        <v>10</v>
      </c>
      <c r="G122" s="30">
        <v>302</v>
      </c>
      <c r="H122" s="28">
        <v>77</v>
      </c>
      <c r="I122" s="28" t="s">
        <v>12</v>
      </c>
      <c r="J122" s="30" t="s">
        <v>69</v>
      </c>
      <c r="K122" s="31">
        <v>66</v>
      </c>
      <c r="L122" s="31" t="s">
        <v>6</v>
      </c>
      <c r="M122" s="30" t="s">
        <v>67</v>
      </c>
      <c r="N122" s="28">
        <v>45</v>
      </c>
      <c r="O122" s="28" t="s">
        <v>7</v>
      </c>
      <c r="P122" s="30" t="s">
        <v>68</v>
      </c>
      <c r="Q122" s="28">
        <v>45</v>
      </c>
      <c r="R122" s="28" t="s">
        <v>7</v>
      </c>
      <c r="S122" s="30"/>
      <c r="T122" s="30"/>
      <c r="U122" s="30"/>
      <c r="V122" s="28" t="s">
        <v>10</v>
      </c>
      <c r="W122" s="28" t="s">
        <v>10</v>
      </c>
      <c r="X122" s="28" t="s">
        <v>10</v>
      </c>
      <c r="Y122" s="27" t="s">
        <v>11</v>
      </c>
      <c r="Z122" s="29">
        <f t="shared" si="2"/>
        <v>318</v>
      </c>
      <c r="AA122" s="29">
        <f t="shared" si="3"/>
        <v>63.6</v>
      </c>
    </row>
    <row r="123" spans="1:27" s="32" customFormat="1" x14ac:dyDescent="0.25">
      <c r="A123" s="28">
        <v>12658347</v>
      </c>
      <c r="B123" s="27" t="s">
        <v>195</v>
      </c>
      <c r="C123" s="29" t="s">
        <v>36</v>
      </c>
      <c r="D123" s="30">
        <v>301</v>
      </c>
      <c r="E123" s="31">
        <v>76</v>
      </c>
      <c r="F123" s="31" t="s">
        <v>12</v>
      </c>
      <c r="G123" s="30">
        <v>302</v>
      </c>
      <c r="H123" s="28">
        <v>77</v>
      </c>
      <c r="I123" s="28" t="s">
        <v>12</v>
      </c>
      <c r="J123" s="30" t="s">
        <v>69</v>
      </c>
      <c r="K123" s="31">
        <v>57</v>
      </c>
      <c r="L123" s="31" t="s">
        <v>9</v>
      </c>
      <c r="M123" s="30" t="s">
        <v>67</v>
      </c>
      <c r="N123" s="28">
        <v>67</v>
      </c>
      <c r="O123" s="28" t="s">
        <v>12</v>
      </c>
      <c r="P123" s="30" t="s">
        <v>68</v>
      </c>
      <c r="Q123" s="28">
        <v>46</v>
      </c>
      <c r="R123" s="28" t="s">
        <v>8</v>
      </c>
      <c r="S123" s="30"/>
      <c r="T123" s="30"/>
      <c r="U123" s="30"/>
      <c r="V123" s="28" t="s">
        <v>10</v>
      </c>
      <c r="W123" s="28" t="s">
        <v>12</v>
      </c>
      <c r="X123" s="28" t="s">
        <v>10</v>
      </c>
      <c r="Y123" s="27" t="s">
        <v>11</v>
      </c>
      <c r="Z123" s="29">
        <f t="shared" si="2"/>
        <v>323</v>
      </c>
      <c r="AA123" s="29">
        <f t="shared" si="3"/>
        <v>64.599999999999994</v>
      </c>
    </row>
    <row r="124" spans="1:27" x14ac:dyDescent="0.25">
      <c r="A124" s="22">
        <v>12658348</v>
      </c>
      <c r="B124" s="23" t="s">
        <v>196</v>
      </c>
      <c r="C124" s="3" t="s">
        <v>36</v>
      </c>
      <c r="D124" s="24">
        <v>301</v>
      </c>
      <c r="E124" s="21">
        <v>46</v>
      </c>
      <c r="F124" s="21" t="s">
        <v>7</v>
      </c>
      <c r="G124" s="24">
        <v>322</v>
      </c>
      <c r="H124" s="22">
        <v>65</v>
      </c>
      <c r="I124" s="22" t="s">
        <v>12</v>
      </c>
      <c r="J124" s="24" t="s">
        <v>69</v>
      </c>
      <c r="K124" s="21">
        <v>31</v>
      </c>
      <c r="L124" s="21" t="s">
        <v>49</v>
      </c>
      <c r="M124" s="24" t="s">
        <v>67</v>
      </c>
      <c r="N124" s="22">
        <v>26</v>
      </c>
      <c r="O124" s="22" t="s">
        <v>49</v>
      </c>
      <c r="P124" s="24" t="s">
        <v>68</v>
      </c>
      <c r="Q124" s="22">
        <v>27</v>
      </c>
      <c r="R124" s="22" t="s">
        <v>49</v>
      </c>
      <c r="S124" s="24"/>
      <c r="T124" s="24"/>
      <c r="U124" s="24"/>
      <c r="V124" s="22" t="s">
        <v>10</v>
      </c>
      <c r="W124" s="22" t="s">
        <v>12</v>
      </c>
      <c r="X124" s="22" t="s">
        <v>12</v>
      </c>
      <c r="Y124" s="23" t="s">
        <v>234</v>
      </c>
      <c r="Z124" s="3">
        <f t="shared" si="2"/>
        <v>195</v>
      </c>
      <c r="AA124" s="3"/>
    </row>
    <row r="125" spans="1:27" x14ac:dyDescent="0.25">
      <c r="A125" s="22">
        <v>12658349</v>
      </c>
      <c r="B125" s="23" t="s">
        <v>197</v>
      </c>
      <c r="C125" s="3" t="s">
        <v>36</v>
      </c>
      <c r="D125" s="24">
        <v>301</v>
      </c>
      <c r="E125" s="21">
        <v>55</v>
      </c>
      <c r="F125" s="21" t="s">
        <v>8</v>
      </c>
      <c r="G125" s="24">
        <v>322</v>
      </c>
      <c r="H125" s="22">
        <v>66</v>
      </c>
      <c r="I125" s="22" t="s">
        <v>10</v>
      </c>
      <c r="J125" s="24" t="s">
        <v>69</v>
      </c>
      <c r="K125" s="21">
        <v>39</v>
      </c>
      <c r="L125" s="21" t="s">
        <v>49</v>
      </c>
      <c r="M125" s="24" t="s">
        <v>67</v>
      </c>
      <c r="N125" s="22">
        <v>30</v>
      </c>
      <c r="O125" s="22" t="s">
        <v>49</v>
      </c>
      <c r="P125" s="24" t="s">
        <v>68</v>
      </c>
      <c r="Q125" s="22">
        <v>27</v>
      </c>
      <c r="R125" s="22" t="s">
        <v>49</v>
      </c>
      <c r="S125" s="24"/>
      <c r="T125" s="24"/>
      <c r="U125" s="24"/>
      <c r="V125" s="22" t="s">
        <v>10</v>
      </c>
      <c r="W125" s="22" t="s">
        <v>12</v>
      </c>
      <c r="X125" s="22" t="s">
        <v>12</v>
      </c>
      <c r="Y125" s="23" t="s">
        <v>234</v>
      </c>
      <c r="Z125" s="3">
        <f t="shared" si="2"/>
        <v>217</v>
      </c>
      <c r="AA125" s="3"/>
    </row>
    <row r="126" spans="1:27" s="32" customFormat="1" x14ac:dyDescent="0.25">
      <c r="A126" s="28">
        <v>12658350</v>
      </c>
      <c r="B126" s="27" t="s">
        <v>198</v>
      </c>
      <c r="C126" s="29" t="s">
        <v>36</v>
      </c>
      <c r="D126" s="30">
        <v>301</v>
      </c>
      <c r="E126" s="31">
        <v>82</v>
      </c>
      <c r="F126" s="31" t="s">
        <v>10</v>
      </c>
      <c r="G126" s="30">
        <v>302</v>
      </c>
      <c r="H126" s="28">
        <v>65</v>
      </c>
      <c r="I126" s="28" t="s">
        <v>9</v>
      </c>
      <c r="J126" s="30" t="s">
        <v>69</v>
      </c>
      <c r="K126" s="31">
        <v>65</v>
      </c>
      <c r="L126" s="31" t="s">
        <v>6</v>
      </c>
      <c r="M126" s="30" t="s">
        <v>67</v>
      </c>
      <c r="N126" s="28">
        <v>55</v>
      </c>
      <c r="O126" s="28" t="s">
        <v>9</v>
      </c>
      <c r="P126" s="30" t="s">
        <v>68</v>
      </c>
      <c r="Q126" s="28">
        <v>60</v>
      </c>
      <c r="R126" s="28" t="s">
        <v>6</v>
      </c>
      <c r="S126" s="30"/>
      <c r="T126" s="30"/>
      <c r="U126" s="30"/>
      <c r="V126" s="28" t="s">
        <v>10</v>
      </c>
      <c r="W126" s="28" t="s">
        <v>12</v>
      </c>
      <c r="X126" s="28" t="s">
        <v>10</v>
      </c>
      <c r="Y126" s="27" t="s">
        <v>11</v>
      </c>
      <c r="Z126" s="29">
        <f t="shared" si="2"/>
        <v>327</v>
      </c>
      <c r="AA126" s="29">
        <f>Z126/5</f>
        <v>65.400000000000006</v>
      </c>
    </row>
    <row r="127" spans="1:27" x14ac:dyDescent="0.25">
      <c r="A127" s="22">
        <v>12658351</v>
      </c>
      <c r="B127" s="23" t="s">
        <v>199</v>
      </c>
      <c r="C127" s="3" t="s">
        <v>36</v>
      </c>
      <c r="D127" s="24">
        <v>301</v>
      </c>
      <c r="E127" s="21">
        <v>49</v>
      </c>
      <c r="F127" s="21" t="s">
        <v>7</v>
      </c>
      <c r="G127" s="24">
        <v>322</v>
      </c>
      <c r="H127" s="22">
        <v>71</v>
      </c>
      <c r="I127" s="22" t="s">
        <v>13</v>
      </c>
      <c r="J127" s="24" t="s">
        <v>69</v>
      </c>
      <c r="K127" s="21">
        <v>49</v>
      </c>
      <c r="L127" s="21" t="s">
        <v>8</v>
      </c>
      <c r="M127" s="24" t="s">
        <v>67</v>
      </c>
      <c r="N127" s="22">
        <v>31</v>
      </c>
      <c r="O127" s="22" t="s">
        <v>49</v>
      </c>
      <c r="P127" s="24" t="s">
        <v>68</v>
      </c>
      <c r="Q127" s="22">
        <v>28</v>
      </c>
      <c r="R127" s="22" t="s">
        <v>49</v>
      </c>
      <c r="S127" s="24"/>
      <c r="T127" s="24"/>
      <c r="U127" s="24"/>
      <c r="V127" s="22" t="s">
        <v>10</v>
      </c>
      <c r="W127" s="22" t="s">
        <v>12</v>
      </c>
      <c r="X127" s="22" t="s">
        <v>13</v>
      </c>
      <c r="Y127" s="23" t="s">
        <v>234</v>
      </c>
      <c r="Z127" s="3">
        <f t="shared" si="2"/>
        <v>228</v>
      </c>
      <c r="AA127" s="3"/>
    </row>
    <row r="128" spans="1:27" s="32" customFormat="1" x14ac:dyDescent="0.25">
      <c r="A128" s="28">
        <v>12658352</v>
      </c>
      <c r="B128" s="27" t="s">
        <v>200</v>
      </c>
      <c r="C128" s="29" t="s">
        <v>36</v>
      </c>
      <c r="D128" s="30">
        <v>301</v>
      </c>
      <c r="E128" s="31">
        <v>65</v>
      </c>
      <c r="F128" s="31" t="s">
        <v>9</v>
      </c>
      <c r="G128" s="30">
        <v>322</v>
      </c>
      <c r="H128" s="28">
        <v>85</v>
      </c>
      <c r="I128" s="28" t="s">
        <v>14</v>
      </c>
      <c r="J128" s="30" t="s">
        <v>69</v>
      </c>
      <c r="K128" s="31">
        <v>75</v>
      </c>
      <c r="L128" s="31" t="s">
        <v>10</v>
      </c>
      <c r="M128" s="30" t="s">
        <v>67</v>
      </c>
      <c r="N128" s="28">
        <v>49</v>
      </c>
      <c r="O128" s="28" t="s">
        <v>8</v>
      </c>
      <c r="P128" s="30" t="s">
        <v>68</v>
      </c>
      <c r="Q128" s="28">
        <v>51</v>
      </c>
      <c r="R128" s="28" t="s">
        <v>9</v>
      </c>
      <c r="S128" s="30"/>
      <c r="T128" s="30"/>
      <c r="U128" s="30"/>
      <c r="V128" s="28" t="s">
        <v>10</v>
      </c>
      <c r="W128" s="28" t="s">
        <v>12</v>
      </c>
      <c r="X128" s="28" t="s">
        <v>14</v>
      </c>
      <c r="Y128" s="27" t="s">
        <v>11</v>
      </c>
      <c r="Z128" s="29">
        <f t="shared" si="2"/>
        <v>325</v>
      </c>
      <c r="AA128" s="29">
        <f>Z128/5</f>
        <v>65</v>
      </c>
    </row>
    <row r="129" spans="1:27" s="32" customFormat="1" x14ac:dyDescent="0.25">
      <c r="A129" s="28">
        <v>12658353</v>
      </c>
      <c r="B129" s="27" t="s">
        <v>201</v>
      </c>
      <c r="C129" s="29" t="s">
        <v>36</v>
      </c>
      <c r="D129" s="30">
        <v>301</v>
      </c>
      <c r="E129" s="31">
        <v>63</v>
      </c>
      <c r="F129" s="31" t="s">
        <v>9</v>
      </c>
      <c r="G129" s="30">
        <v>302</v>
      </c>
      <c r="H129" s="28">
        <v>80</v>
      </c>
      <c r="I129" s="28" t="s">
        <v>10</v>
      </c>
      <c r="J129" s="30" t="s">
        <v>69</v>
      </c>
      <c r="K129" s="31">
        <v>66</v>
      </c>
      <c r="L129" s="31" t="s">
        <v>6</v>
      </c>
      <c r="M129" s="30" t="s">
        <v>67</v>
      </c>
      <c r="N129" s="28">
        <v>67</v>
      </c>
      <c r="O129" s="28" t="s">
        <v>12</v>
      </c>
      <c r="P129" s="30" t="s">
        <v>68</v>
      </c>
      <c r="Q129" s="28">
        <v>62</v>
      </c>
      <c r="R129" s="28" t="s">
        <v>226</v>
      </c>
      <c r="S129" s="30" t="s">
        <v>70</v>
      </c>
      <c r="T129" s="30" t="s">
        <v>227</v>
      </c>
      <c r="U129" s="30" t="s">
        <v>12</v>
      </c>
      <c r="V129" s="28" t="s">
        <v>10</v>
      </c>
      <c r="W129" s="28" t="s">
        <v>10</v>
      </c>
      <c r="X129" s="28" t="s">
        <v>10</v>
      </c>
      <c r="Y129" s="27" t="s">
        <v>11</v>
      </c>
      <c r="Z129" s="29">
        <f t="shared" si="2"/>
        <v>338</v>
      </c>
      <c r="AA129" s="29">
        <f t="shared" si="3"/>
        <v>67.599999999999994</v>
      </c>
    </row>
    <row r="130" spans="1:27" s="32" customFormat="1" x14ac:dyDescent="0.25">
      <c r="A130" s="28">
        <v>12658354</v>
      </c>
      <c r="B130" s="27" t="s">
        <v>202</v>
      </c>
      <c r="C130" s="29" t="s">
        <v>36</v>
      </c>
      <c r="D130" s="30">
        <v>301</v>
      </c>
      <c r="E130" s="31">
        <v>51</v>
      </c>
      <c r="F130" s="31" t="s">
        <v>8</v>
      </c>
      <c r="G130" s="30" t="s">
        <v>69</v>
      </c>
      <c r="H130" s="28">
        <v>51</v>
      </c>
      <c r="I130" s="28" t="s">
        <v>8</v>
      </c>
      <c r="J130" s="30" t="s">
        <v>61</v>
      </c>
      <c r="K130" s="31">
        <v>45</v>
      </c>
      <c r="L130" s="31" t="s">
        <v>7</v>
      </c>
      <c r="M130" s="30" t="s">
        <v>67</v>
      </c>
      <c r="N130" s="28">
        <v>47</v>
      </c>
      <c r="O130" s="28" t="s">
        <v>8</v>
      </c>
      <c r="P130" s="30" t="s">
        <v>68</v>
      </c>
      <c r="Q130" s="28">
        <v>46</v>
      </c>
      <c r="R130" s="28" t="s">
        <v>216</v>
      </c>
      <c r="S130" s="30" t="s">
        <v>70</v>
      </c>
      <c r="T130" s="30" t="s">
        <v>228</v>
      </c>
      <c r="U130" s="30" t="s">
        <v>12</v>
      </c>
      <c r="V130" s="28" t="s">
        <v>10</v>
      </c>
      <c r="W130" s="28" t="s">
        <v>13</v>
      </c>
      <c r="X130" s="28" t="s">
        <v>10</v>
      </c>
      <c r="Y130" s="27" t="s">
        <v>11</v>
      </c>
      <c r="Z130" s="29">
        <f t="shared" si="2"/>
        <v>240</v>
      </c>
      <c r="AA130" s="29">
        <f>Z130/5</f>
        <v>48</v>
      </c>
    </row>
    <row r="131" spans="1:27" x14ac:dyDescent="0.25">
      <c r="A131" s="22">
        <v>12658355</v>
      </c>
      <c r="B131" s="23" t="s">
        <v>203</v>
      </c>
      <c r="C131" s="3" t="s">
        <v>36</v>
      </c>
      <c r="D131" s="24">
        <v>301</v>
      </c>
      <c r="E131" s="21">
        <v>58</v>
      </c>
      <c r="F131" s="21" t="s">
        <v>8</v>
      </c>
      <c r="G131" s="24">
        <v>322</v>
      </c>
      <c r="H131" s="22">
        <v>60</v>
      </c>
      <c r="I131" s="22" t="s">
        <v>6</v>
      </c>
      <c r="J131" s="24" t="s">
        <v>69</v>
      </c>
      <c r="K131" s="21">
        <v>55</v>
      </c>
      <c r="L131" s="21" t="s">
        <v>9</v>
      </c>
      <c r="M131" s="24" t="s">
        <v>67</v>
      </c>
      <c r="N131" s="22">
        <v>44</v>
      </c>
      <c r="O131" s="22" t="s">
        <v>7</v>
      </c>
      <c r="P131" s="24" t="s">
        <v>68</v>
      </c>
      <c r="Q131" s="22">
        <v>28</v>
      </c>
      <c r="R131" s="22" t="s">
        <v>49</v>
      </c>
      <c r="S131" s="24"/>
      <c r="T131" s="24"/>
      <c r="U131" s="24"/>
      <c r="V131" s="22" t="s">
        <v>10</v>
      </c>
      <c r="W131" s="22" t="s">
        <v>12</v>
      </c>
      <c r="X131" s="22" t="s">
        <v>12</v>
      </c>
      <c r="Y131" s="23" t="s">
        <v>243</v>
      </c>
      <c r="Z131" s="3">
        <f t="shared" si="2"/>
        <v>245</v>
      </c>
      <c r="AA131" s="3">
        <f>Z131/5</f>
        <v>49</v>
      </c>
    </row>
    <row r="132" spans="1:27" s="32" customFormat="1" x14ac:dyDescent="0.25">
      <c r="A132" s="28">
        <v>12658356</v>
      </c>
      <c r="B132" s="27" t="s">
        <v>204</v>
      </c>
      <c r="C132" s="29" t="s">
        <v>36</v>
      </c>
      <c r="D132" s="30">
        <v>301</v>
      </c>
      <c r="E132" s="31">
        <v>90</v>
      </c>
      <c r="F132" s="31" t="s">
        <v>13</v>
      </c>
      <c r="G132" s="30">
        <v>322</v>
      </c>
      <c r="H132" s="28">
        <v>71</v>
      </c>
      <c r="I132" s="28" t="s">
        <v>13</v>
      </c>
      <c r="J132" s="30" t="s">
        <v>69</v>
      </c>
      <c r="K132" s="31">
        <v>68</v>
      </c>
      <c r="L132" s="31" t="s">
        <v>12</v>
      </c>
      <c r="M132" s="30" t="s">
        <v>67</v>
      </c>
      <c r="N132" s="28">
        <v>79</v>
      </c>
      <c r="O132" s="28" t="s">
        <v>10</v>
      </c>
      <c r="P132" s="30" t="s">
        <v>68</v>
      </c>
      <c r="Q132" s="28">
        <v>51</v>
      </c>
      <c r="R132" s="28" t="s">
        <v>9</v>
      </c>
      <c r="S132" s="30"/>
      <c r="T132" s="30"/>
      <c r="U132" s="30"/>
      <c r="V132" s="28" t="s">
        <v>10</v>
      </c>
      <c r="W132" s="28" t="s">
        <v>10</v>
      </c>
      <c r="X132" s="28" t="s">
        <v>10</v>
      </c>
      <c r="Y132" s="27" t="s">
        <v>11</v>
      </c>
      <c r="Z132" s="29">
        <f t="shared" si="2"/>
        <v>359</v>
      </c>
      <c r="AA132" s="29">
        <f>Z132/5</f>
        <v>71.8</v>
      </c>
    </row>
    <row r="133" spans="1:27" x14ac:dyDescent="0.25">
      <c r="A133" s="22">
        <v>12658357</v>
      </c>
      <c r="B133" s="23" t="s">
        <v>205</v>
      </c>
      <c r="C133" s="3" t="s">
        <v>36</v>
      </c>
      <c r="D133" s="24">
        <v>301</v>
      </c>
      <c r="E133" s="21">
        <v>34</v>
      </c>
      <c r="F133" s="21" t="s">
        <v>49</v>
      </c>
      <c r="G133" s="24">
        <v>322</v>
      </c>
      <c r="H133" s="22">
        <v>62</v>
      </c>
      <c r="I133" s="22" t="s">
        <v>12</v>
      </c>
      <c r="J133" s="24" t="s">
        <v>69</v>
      </c>
      <c r="K133" s="21">
        <v>33</v>
      </c>
      <c r="L133" s="21" t="s">
        <v>49</v>
      </c>
      <c r="M133" s="24" t="s">
        <v>67</v>
      </c>
      <c r="N133" s="22">
        <v>31</v>
      </c>
      <c r="O133" s="22" t="s">
        <v>49</v>
      </c>
      <c r="P133" s="24" t="s">
        <v>68</v>
      </c>
      <c r="Q133" s="22">
        <v>26</v>
      </c>
      <c r="R133" s="22" t="s">
        <v>49</v>
      </c>
      <c r="S133" s="24"/>
      <c r="T133" s="24"/>
      <c r="U133" s="24"/>
      <c r="V133" s="22" t="s">
        <v>10</v>
      </c>
      <c r="W133" s="22" t="s">
        <v>6</v>
      </c>
      <c r="X133" s="22" t="s">
        <v>12</v>
      </c>
      <c r="Y133" s="23" t="s">
        <v>234</v>
      </c>
      <c r="Z133" s="3">
        <f t="shared" si="2"/>
        <v>186</v>
      </c>
      <c r="AA133" s="3"/>
    </row>
    <row r="134" spans="1:27" s="32" customFormat="1" x14ac:dyDescent="0.25">
      <c r="A134" s="28">
        <v>12658358</v>
      </c>
      <c r="B134" s="27" t="s">
        <v>206</v>
      </c>
      <c r="C134" s="29" t="s">
        <v>36</v>
      </c>
      <c r="D134" s="30">
        <v>301</v>
      </c>
      <c r="E134" s="31">
        <v>67</v>
      </c>
      <c r="F134" s="31" t="s">
        <v>9</v>
      </c>
      <c r="G134" s="30">
        <v>302</v>
      </c>
      <c r="H134" s="28">
        <v>81</v>
      </c>
      <c r="I134" s="28" t="s">
        <v>10</v>
      </c>
      <c r="J134" s="30" t="s">
        <v>69</v>
      </c>
      <c r="K134" s="31">
        <v>75</v>
      </c>
      <c r="L134" s="31" t="s">
        <v>10</v>
      </c>
      <c r="M134" s="30" t="s">
        <v>67</v>
      </c>
      <c r="N134" s="28">
        <v>50</v>
      </c>
      <c r="O134" s="28" t="s">
        <v>8</v>
      </c>
      <c r="P134" s="30" t="s">
        <v>68</v>
      </c>
      <c r="Q134" s="28">
        <v>59</v>
      </c>
      <c r="R134" s="28" t="s">
        <v>6</v>
      </c>
      <c r="S134" s="30" t="s">
        <v>70</v>
      </c>
      <c r="T134" s="30" t="s">
        <v>229</v>
      </c>
      <c r="U134" s="30" t="s">
        <v>10</v>
      </c>
      <c r="V134" s="28" t="s">
        <v>10</v>
      </c>
      <c r="W134" s="28" t="s">
        <v>14</v>
      </c>
      <c r="X134" s="28" t="s">
        <v>13</v>
      </c>
      <c r="Y134" s="27" t="s">
        <v>11</v>
      </c>
      <c r="Z134" s="29">
        <f t="shared" si="2"/>
        <v>332</v>
      </c>
      <c r="AA134" s="29">
        <f t="shared" si="3"/>
        <v>66.400000000000006</v>
      </c>
    </row>
    <row r="135" spans="1:27" x14ac:dyDescent="0.25">
      <c r="A135" s="22">
        <v>12658359</v>
      </c>
      <c r="B135" s="23" t="s">
        <v>207</v>
      </c>
      <c r="C135" s="3" t="s">
        <v>36</v>
      </c>
      <c r="D135" s="24">
        <v>301</v>
      </c>
      <c r="E135" s="21">
        <v>47</v>
      </c>
      <c r="F135" s="21" t="s">
        <v>7</v>
      </c>
      <c r="G135" s="24">
        <v>322</v>
      </c>
      <c r="H135" s="22">
        <v>59</v>
      </c>
      <c r="I135" s="22" t="s">
        <v>6</v>
      </c>
      <c r="J135" s="24" t="s">
        <v>69</v>
      </c>
      <c r="K135" s="21">
        <v>35</v>
      </c>
      <c r="L135" s="21" t="s">
        <v>49</v>
      </c>
      <c r="M135" s="24" t="s">
        <v>67</v>
      </c>
      <c r="N135" s="22">
        <v>45</v>
      </c>
      <c r="O135" s="22" t="s">
        <v>7</v>
      </c>
      <c r="P135" s="24" t="s">
        <v>68</v>
      </c>
      <c r="Q135" s="22">
        <v>45</v>
      </c>
      <c r="R135" s="22" t="s">
        <v>7</v>
      </c>
      <c r="S135" s="24"/>
      <c r="T135" s="24"/>
      <c r="U135" s="24"/>
      <c r="V135" s="22" t="s">
        <v>10</v>
      </c>
      <c r="W135" s="22" t="s">
        <v>13</v>
      </c>
      <c r="X135" s="22" t="s">
        <v>10</v>
      </c>
      <c r="Y135" s="23" t="s">
        <v>244</v>
      </c>
      <c r="Z135" s="3">
        <f t="shared" si="2"/>
        <v>231</v>
      </c>
      <c r="AA135" s="3"/>
    </row>
    <row r="136" spans="1:27" s="32" customFormat="1" x14ac:dyDescent="0.25">
      <c r="A136" s="28">
        <v>12658360</v>
      </c>
      <c r="B136" s="27" t="s">
        <v>208</v>
      </c>
      <c r="C136" s="29" t="s">
        <v>36</v>
      </c>
      <c r="D136" s="30">
        <v>301</v>
      </c>
      <c r="E136" s="31">
        <v>75</v>
      </c>
      <c r="F136" s="31" t="s">
        <v>6</v>
      </c>
      <c r="G136" s="30" t="s">
        <v>69</v>
      </c>
      <c r="H136" s="28">
        <v>85</v>
      </c>
      <c r="I136" s="28" t="s">
        <v>13</v>
      </c>
      <c r="J136" s="30" t="s">
        <v>61</v>
      </c>
      <c r="K136" s="31">
        <v>92</v>
      </c>
      <c r="L136" s="31" t="s">
        <v>14</v>
      </c>
      <c r="M136" s="30" t="s">
        <v>67</v>
      </c>
      <c r="N136" s="28">
        <v>74</v>
      </c>
      <c r="O136" s="28" t="s">
        <v>10</v>
      </c>
      <c r="P136" s="30" t="s">
        <v>68</v>
      </c>
      <c r="Q136" s="28">
        <v>68</v>
      </c>
      <c r="R136" s="28" t="s">
        <v>12</v>
      </c>
      <c r="S136" s="30"/>
      <c r="T136" s="30"/>
      <c r="U136" s="30"/>
      <c r="V136" s="28" t="s">
        <v>10</v>
      </c>
      <c r="W136" s="28" t="s">
        <v>13</v>
      </c>
      <c r="X136" s="28" t="s">
        <v>13</v>
      </c>
      <c r="Y136" s="27" t="s">
        <v>11</v>
      </c>
      <c r="Z136" s="29">
        <f t="shared" si="2"/>
        <v>394</v>
      </c>
      <c r="AA136" s="29">
        <f t="shared" si="3"/>
        <v>78.8</v>
      </c>
    </row>
    <row r="137" spans="1:27" x14ac:dyDescent="0.25">
      <c r="A137" s="22">
        <v>12658361</v>
      </c>
      <c r="B137" s="23" t="s">
        <v>209</v>
      </c>
      <c r="C137" s="3" t="s">
        <v>36</v>
      </c>
      <c r="D137" s="24">
        <v>301</v>
      </c>
      <c r="E137" s="21">
        <v>59</v>
      </c>
      <c r="F137" s="21" t="s">
        <v>8</v>
      </c>
      <c r="G137" s="24">
        <v>302</v>
      </c>
      <c r="H137" s="22">
        <v>67</v>
      </c>
      <c r="I137" s="22" t="s">
        <v>9</v>
      </c>
      <c r="J137" s="24" t="s">
        <v>69</v>
      </c>
      <c r="K137" s="21">
        <v>60</v>
      </c>
      <c r="L137" s="21" t="s">
        <v>6</v>
      </c>
      <c r="M137" s="24" t="s">
        <v>67</v>
      </c>
      <c r="N137" s="22">
        <v>36</v>
      </c>
      <c r="O137" s="22" t="s">
        <v>49</v>
      </c>
      <c r="P137" s="24" t="s">
        <v>68</v>
      </c>
      <c r="Q137" s="22">
        <v>45</v>
      </c>
      <c r="R137" s="22" t="s">
        <v>7</v>
      </c>
      <c r="S137" s="24"/>
      <c r="T137" s="24"/>
      <c r="U137" s="24"/>
      <c r="V137" s="22" t="s">
        <v>10</v>
      </c>
      <c r="W137" s="22" t="s">
        <v>14</v>
      </c>
      <c r="X137" s="22" t="s">
        <v>12</v>
      </c>
      <c r="Y137" s="23" t="s">
        <v>245</v>
      </c>
      <c r="Z137" s="3">
        <f t="shared" si="2"/>
        <v>267</v>
      </c>
      <c r="AA137" s="3"/>
    </row>
    <row r="138" spans="1:27" s="32" customFormat="1" x14ac:dyDescent="0.25">
      <c r="A138" s="28">
        <v>12658362</v>
      </c>
      <c r="B138" s="27" t="s">
        <v>210</v>
      </c>
      <c r="C138" s="29" t="s">
        <v>36</v>
      </c>
      <c r="D138" s="30">
        <v>301</v>
      </c>
      <c r="E138" s="31">
        <v>69</v>
      </c>
      <c r="F138" s="31" t="s">
        <v>6</v>
      </c>
      <c r="G138" s="30">
        <v>322</v>
      </c>
      <c r="H138" s="28">
        <v>62</v>
      </c>
      <c r="I138" s="28" t="s">
        <v>12</v>
      </c>
      <c r="J138" s="30" t="s">
        <v>69</v>
      </c>
      <c r="K138" s="31">
        <v>64</v>
      </c>
      <c r="L138" s="31" t="s">
        <v>6</v>
      </c>
      <c r="M138" s="30" t="s">
        <v>67</v>
      </c>
      <c r="N138" s="28">
        <v>56</v>
      </c>
      <c r="O138" s="28" t="s">
        <v>9</v>
      </c>
      <c r="P138" s="30" t="s">
        <v>68</v>
      </c>
      <c r="Q138" s="28">
        <v>50</v>
      </c>
      <c r="R138" s="28" t="s">
        <v>8</v>
      </c>
      <c r="S138" s="30"/>
      <c r="T138" s="30"/>
      <c r="U138" s="30"/>
      <c r="V138" s="28" t="s">
        <v>10</v>
      </c>
      <c r="W138" s="28" t="s">
        <v>6</v>
      </c>
      <c r="X138" s="28" t="s">
        <v>13</v>
      </c>
      <c r="Y138" s="27" t="s">
        <v>11</v>
      </c>
      <c r="Z138" s="29">
        <f t="shared" si="2"/>
        <v>301</v>
      </c>
      <c r="AA138" s="29">
        <f t="shared" si="3"/>
        <v>60.2</v>
      </c>
    </row>
    <row r="139" spans="1:27" x14ac:dyDescent="0.25">
      <c r="A139" s="22">
        <v>12658363</v>
      </c>
      <c r="B139" s="23" t="s">
        <v>211</v>
      </c>
      <c r="C139" s="3" t="s">
        <v>36</v>
      </c>
      <c r="D139" s="24">
        <v>301</v>
      </c>
      <c r="E139" s="21">
        <v>50</v>
      </c>
      <c r="F139" s="21" t="s">
        <v>7</v>
      </c>
      <c r="G139" s="24">
        <v>322</v>
      </c>
      <c r="H139" s="22">
        <v>59</v>
      </c>
      <c r="I139" s="22" t="s">
        <v>6</v>
      </c>
      <c r="J139" s="24" t="s">
        <v>69</v>
      </c>
      <c r="K139" s="21">
        <v>30</v>
      </c>
      <c r="L139" s="21" t="s">
        <v>49</v>
      </c>
      <c r="M139" s="24" t="s">
        <v>67</v>
      </c>
      <c r="N139" s="22">
        <v>31</v>
      </c>
      <c r="O139" s="22" t="s">
        <v>49</v>
      </c>
      <c r="P139" s="24" t="s">
        <v>68</v>
      </c>
      <c r="Q139" s="22">
        <v>23</v>
      </c>
      <c r="R139" s="22" t="s">
        <v>230</v>
      </c>
      <c r="S139" s="24" t="s">
        <v>70</v>
      </c>
      <c r="T139" s="24" t="s">
        <v>231</v>
      </c>
      <c r="U139" s="24" t="s">
        <v>9</v>
      </c>
      <c r="V139" s="22" t="s">
        <v>10</v>
      </c>
      <c r="W139" s="22" t="s">
        <v>12</v>
      </c>
      <c r="X139" s="22" t="s">
        <v>12</v>
      </c>
      <c r="Y139" s="23" t="s">
        <v>234</v>
      </c>
      <c r="Z139" s="3">
        <f t="shared" si="2"/>
        <v>193</v>
      </c>
      <c r="AA139" s="3"/>
    </row>
    <row r="140" spans="1:27" x14ac:dyDescent="0.25">
      <c r="A140" s="22">
        <v>12658364</v>
      </c>
      <c r="B140" s="23" t="s">
        <v>212</v>
      </c>
      <c r="C140" s="3" t="s">
        <v>36</v>
      </c>
      <c r="D140" s="24">
        <v>301</v>
      </c>
      <c r="E140" s="21">
        <v>57</v>
      </c>
      <c r="F140" s="21" t="s">
        <v>8</v>
      </c>
      <c r="G140" s="24">
        <v>302</v>
      </c>
      <c r="H140" s="22">
        <v>46</v>
      </c>
      <c r="I140" s="22" t="s">
        <v>7</v>
      </c>
      <c r="J140" s="24" t="s">
        <v>69</v>
      </c>
      <c r="K140" s="21">
        <v>46</v>
      </c>
      <c r="L140" s="21" t="s">
        <v>7</v>
      </c>
      <c r="M140" s="24" t="s">
        <v>70</v>
      </c>
      <c r="N140" s="22">
        <v>72</v>
      </c>
      <c r="O140" s="22" t="s">
        <v>6</v>
      </c>
      <c r="P140" s="24" t="s">
        <v>68</v>
      </c>
      <c r="Q140" s="22">
        <v>28</v>
      </c>
      <c r="R140" s="22" t="s">
        <v>232</v>
      </c>
      <c r="S140" s="24" t="s">
        <v>67</v>
      </c>
      <c r="T140" s="24" t="s">
        <v>233</v>
      </c>
      <c r="U140" s="24" t="s">
        <v>49</v>
      </c>
      <c r="V140" s="22" t="s">
        <v>10</v>
      </c>
      <c r="W140" s="22" t="s">
        <v>14</v>
      </c>
      <c r="X140" s="22" t="s">
        <v>12</v>
      </c>
      <c r="Y140" s="23" t="s">
        <v>246</v>
      </c>
      <c r="Z140" s="3">
        <f t="shared" si="2"/>
        <v>249</v>
      </c>
      <c r="AA140" s="3"/>
    </row>
    <row r="141" spans="1:27" s="32" customFormat="1" x14ac:dyDescent="0.25">
      <c r="A141" s="28">
        <v>12658365</v>
      </c>
      <c r="B141" s="27" t="s">
        <v>213</v>
      </c>
      <c r="C141" s="29" t="s">
        <v>36</v>
      </c>
      <c r="D141" s="30">
        <v>301</v>
      </c>
      <c r="E141" s="31">
        <v>92</v>
      </c>
      <c r="F141" s="31" t="s">
        <v>14</v>
      </c>
      <c r="G141" s="30">
        <v>302</v>
      </c>
      <c r="H141" s="28">
        <v>87</v>
      </c>
      <c r="I141" s="28" t="s">
        <v>14</v>
      </c>
      <c r="J141" s="30" t="s">
        <v>69</v>
      </c>
      <c r="K141" s="31">
        <v>94</v>
      </c>
      <c r="L141" s="31" t="s">
        <v>14</v>
      </c>
      <c r="M141" s="30" t="s">
        <v>67</v>
      </c>
      <c r="N141" s="28">
        <v>96</v>
      </c>
      <c r="O141" s="28" t="s">
        <v>14</v>
      </c>
      <c r="P141" s="30" t="s">
        <v>68</v>
      </c>
      <c r="Q141" s="28">
        <v>97</v>
      </c>
      <c r="R141" s="28" t="s">
        <v>14</v>
      </c>
      <c r="S141" s="30"/>
      <c r="T141" s="30"/>
      <c r="U141" s="30"/>
      <c r="V141" s="28" t="s">
        <v>10</v>
      </c>
      <c r="W141" s="28" t="s">
        <v>12</v>
      </c>
      <c r="X141" s="28" t="s">
        <v>14</v>
      </c>
      <c r="Y141" s="27" t="s">
        <v>11</v>
      </c>
      <c r="Z141" s="29">
        <f t="shared" si="2"/>
        <v>466</v>
      </c>
      <c r="AA141" s="29">
        <f t="shared" si="3"/>
        <v>93.2</v>
      </c>
    </row>
    <row r="142" spans="1:27" s="32" customFormat="1" x14ac:dyDescent="0.25">
      <c r="A142" s="28">
        <v>12658366</v>
      </c>
      <c r="B142" s="27" t="s">
        <v>214</v>
      </c>
      <c r="C142" s="29" t="s">
        <v>36</v>
      </c>
      <c r="D142" s="30">
        <v>301</v>
      </c>
      <c r="E142" s="31">
        <v>52</v>
      </c>
      <c r="F142" s="31" t="s">
        <v>8</v>
      </c>
      <c r="G142" s="30">
        <v>322</v>
      </c>
      <c r="H142" s="28">
        <v>73</v>
      </c>
      <c r="I142" s="28" t="s">
        <v>13</v>
      </c>
      <c r="J142" s="30" t="s">
        <v>69</v>
      </c>
      <c r="K142" s="31">
        <v>56</v>
      </c>
      <c r="L142" s="31" t="s">
        <v>9</v>
      </c>
      <c r="M142" s="30" t="s">
        <v>67</v>
      </c>
      <c r="N142" s="28">
        <v>46</v>
      </c>
      <c r="O142" s="28" t="s">
        <v>7</v>
      </c>
      <c r="P142" s="30" t="s">
        <v>68</v>
      </c>
      <c r="Q142" s="28">
        <v>46</v>
      </c>
      <c r="R142" s="28" t="s">
        <v>8</v>
      </c>
      <c r="S142" s="30"/>
      <c r="T142" s="30"/>
      <c r="U142" s="30"/>
      <c r="V142" s="28" t="s">
        <v>13</v>
      </c>
      <c r="W142" s="28" t="s">
        <v>10</v>
      </c>
      <c r="X142" s="28" t="s">
        <v>13</v>
      </c>
      <c r="Y142" s="27" t="s">
        <v>11</v>
      </c>
      <c r="Z142" s="29">
        <f t="shared" ref="Z142" si="4">E142+H142+K142+N142+Q142</f>
        <v>273</v>
      </c>
      <c r="AA142" s="29">
        <f t="shared" ref="AA142" si="5">Z142/5</f>
        <v>54.6</v>
      </c>
    </row>
    <row r="143" spans="1:27" ht="15.75" x14ac:dyDescent="0.25">
      <c r="A143" s="5"/>
      <c r="B143" s="6"/>
      <c r="C143" s="12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14"/>
      <c r="Z143" s="5"/>
      <c r="AA143" s="5"/>
    </row>
    <row r="144" spans="1:27" ht="15.75" x14ac:dyDescent="0.25">
      <c r="A144" s="5"/>
      <c r="B144" s="6"/>
      <c r="C144" s="12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14"/>
      <c r="Z144" s="5"/>
      <c r="AA144" s="5"/>
    </row>
    <row r="145" spans="1:27" ht="15.75" x14ac:dyDescent="0.25">
      <c r="A145" s="5"/>
      <c r="B145" s="6"/>
      <c r="C145" s="12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14"/>
      <c r="Z145" s="5"/>
      <c r="AA145" s="5"/>
    </row>
    <row r="147" spans="1:27" ht="26.25" x14ac:dyDescent="0.4">
      <c r="A147" s="33" t="s">
        <v>75</v>
      </c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13"/>
      <c r="W147" s="13"/>
      <c r="X147" s="13"/>
    </row>
    <row r="148" spans="1:27" ht="21" x14ac:dyDescent="0.35">
      <c r="A148" s="34" t="s">
        <v>42</v>
      </c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15"/>
      <c r="W148" s="15"/>
      <c r="X148" s="15"/>
    </row>
    <row r="149" spans="1:27" s="7" customFormat="1" ht="30.75" customHeight="1" x14ac:dyDescent="0.25">
      <c r="A149" s="4" t="s">
        <v>16</v>
      </c>
      <c r="B149" s="4" t="s">
        <v>17</v>
      </c>
      <c r="C149" s="4" t="s">
        <v>33</v>
      </c>
      <c r="D149" s="4" t="s">
        <v>18</v>
      </c>
      <c r="E149" s="4" t="s">
        <v>31</v>
      </c>
      <c r="F149" s="4" t="s">
        <v>11</v>
      </c>
      <c r="G149" s="4" t="s">
        <v>43</v>
      </c>
      <c r="H149" s="4" t="s">
        <v>14</v>
      </c>
      <c r="I149" s="4" t="s">
        <v>13</v>
      </c>
      <c r="J149" s="4" t="s">
        <v>10</v>
      </c>
      <c r="K149" s="4" t="s">
        <v>12</v>
      </c>
      <c r="L149" s="4" t="s">
        <v>6</v>
      </c>
      <c r="M149" s="4" t="s">
        <v>9</v>
      </c>
      <c r="N149" s="4" t="s">
        <v>8</v>
      </c>
      <c r="O149" s="4" t="s">
        <v>7</v>
      </c>
      <c r="P149" s="4" t="s">
        <v>49</v>
      </c>
      <c r="Q149" s="4" t="s">
        <v>28</v>
      </c>
      <c r="R149" s="4" t="s">
        <v>39</v>
      </c>
      <c r="S149" s="8" t="s">
        <v>40</v>
      </c>
      <c r="T149" s="4" t="s">
        <v>41</v>
      </c>
      <c r="U149" s="8" t="s">
        <v>46</v>
      </c>
      <c r="V149" s="16"/>
      <c r="W149" s="16"/>
      <c r="X149" s="16"/>
    </row>
    <row r="150" spans="1:27" x14ac:dyDescent="0.25">
      <c r="A150" s="9" t="s">
        <v>19</v>
      </c>
      <c r="B150" s="9" t="s">
        <v>44</v>
      </c>
      <c r="C150" s="3" t="s">
        <v>37</v>
      </c>
      <c r="D150" s="3">
        <v>301</v>
      </c>
      <c r="E150" s="3">
        <v>139</v>
      </c>
      <c r="F150" s="3">
        <v>137</v>
      </c>
      <c r="G150" s="3">
        <f>ROUND(F150*100/E150,2)</f>
        <v>98.56</v>
      </c>
      <c r="H150" s="3">
        <v>9</v>
      </c>
      <c r="I150" s="3">
        <v>14</v>
      </c>
      <c r="J150" s="3">
        <v>25</v>
      </c>
      <c r="K150" s="3">
        <v>23</v>
      </c>
      <c r="L150" s="3">
        <v>16</v>
      </c>
      <c r="M150" s="3">
        <v>18</v>
      </c>
      <c r="N150" s="3">
        <v>20</v>
      </c>
      <c r="O150" s="3">
        <v>12</v>
      </c>
      <c r="P150" s="3">
        <v>2</v>
      </c>
      <c r="Q150" s="3">
        <f>SUM(H150:P150)</f>
        <v>139</v>
      </c>
      <c r="R150" s="3">
        <f>H150*8+I150*7+J150*6+K150*5+L150*4+M150*3+N150*2+O150*1+P150*0</f>
        <v>605</v>
      </c>
      <c r="S150" s="3">
        <f>E150*8</f>
        <v>1112</v>
      </c>
      <c r="T150" s="3">
        <f>ROUND(R150*100/S150,2)</f>
        <v>54.41</v>
      </c>
      <c r="U150" s="25">
        <v>60.1</v>
      </c>
      <c r="V150" s="17"/>
      <c r="W150" s="17"/>
      <c r="X150" s="17"/>
    </row>
    <row r="151" spans="1:27" x14ac:dyDescent="0.25">
      <c r="A151" s="9" t="s">
        <v>20</v>
      </c>
      <c r="B151" s="9" t="s">
        <v>251</v>
      </c>
      <c r="C151" s="3" t="s">
        <v>71</v>
      </c>
      <c r="D151" s="3">
        <v>302</v>
      </c>
      <c r="E151" s="3">
        <v>21</v>
      </c>
      <c r="F151" s="3">
        <v>21</v>
      </c>
      <c r="G151" s="3">
        <f t="shared" ref="G151:G166" si="6">ROUND(F151*100/E151,2)</f>
        <v>100</v>
      </c>
      <c r="H151" s="3">
        <v>1</v>
      </c>
      <c r="I151" s="3">
        <v>2</v>
      </c>
      <c r="J151" s="3">
        <v>4</v>
      </c>
      <c r="K151" s="3">
        <v>2</v>
      </c>
      <c r="L151" s="3">
        <v>4</v>
      </c>
      <c r="M151" s="3">
        <v>5</v>
      </c>
      <c r="N151" s="3">
        <v>0</v>
      </c>
      <c r="O151" s="3">
        <v>3</v>
      </c>
      <c r="P151" s="3">
        <v>0</v>
      </c>
      <c r="Q151" s="3">
        <f t="shared" ref="Q151:Q165" si="7">SUM(H151:P151)</f>
        <v>21</v>
      </c>
      <c r="R151" s="3">
        <f t="shared" ref="R151:R166" si="8">H151*8+I151*7+J151*6+K151*5+L151*4+M151*3+N151*2+O151*1+P151*0</f>
        <v>90</v>
      </c>
      <c r="S151" s="3">
        <f t="shared" ref="S151:S163" si="9">E151*8</f>
        <v>168</v>
      </c>
      <c r="T151" s="3">
        <f t="shared" ref="T151:T166" si="10">ROUND(R151*100/S151,2)</f>
        <v>53.57</v>
      </c>
      <c r="U151" s="25">
        <v>47.89</v>
      </c>
      <c r="V151" s="17"/>
      <c r="W151" s="17"/>
      <c r="X151" s="17"/>
    </row>
    <row r="152" spans="1:27" x14ac:dyDescent="0.25">
      <c r="A152" s="10" t="s">
        <v>56</v>
      </c>
      <c r="B152" s="9" t="s">
        <v>247</v>
      </c>
      <c r="C152" s="3" t="s">
        <v>71</v>
      </c>
      <c r="D152" s="11">
        <v>322</v>
      </c>
      <c r="E152" s="3">
        <v>33</v>
      </c>
      <c r="F152" s="3">
        <v>33</v>
      </c>
      <c r="G152" s="3">
        <f t="shared" si="6"/>
        <v>100</v>
      </c>
      <c r="H152" s="3">
        <v>17</v>
      </c>
      <c r="I152" s="3">
        <v>6</v>
      </c>
      <c r="J152" s="3">
        <v>2</v>
      </c>
      <c r="K152" s="3">
        <v>4</v>
      </c>
      <c r="L152" s="3">
        <v>3</v>
      </c>
      <c r="M152" s="3">
        <v>1</v>
      </c>
      <c r="N152" s="3">
        <v>0</v>
      </c>
      <c r="O152" s="3">
        <v>0</v>
      </c>
      <c r="P152" s="3">
        <v>0</v>
      </c>
      <c r="Q152" s="3">
        <f t="shared" si="7"/>
        <v>33</v>
      </c>
      <c r="R152" s="3">
        <f t="shared" si="8"/>
        <v>225</v>
      </c>
      <c r="S152" s="3">
        <f t="shared" si="9"/>
        <v>264</v>
      </c>
      <c r="T152" s="3">
        <f t="shared" si="10"/>
        <v>85.23</v>
      </c>
      <c r="U152" s="26">
        <v>82.58</v>
      </c>
      <c r="V152" s="17"/>
      <c r="W152" s="17"/>
      <c r="X152" s="17"/>
    </row>
    <row r="153" spans="1:27" x14ac:dyDescent="0.25">
      <c r="A153" s="10" t="s">
        <v>21</v>
      </c>
      <c r="B153" s="9" t="s">
        <v>72</v>
      </c>
      <c r="C153" s="3" t="s">
        <v>37</v>
      </c>
      <c r="D153" s="20" t="s">
        <v>61</v>
      </c>
      <c r="E153" s="3">
        <v>85</v>
      </c>
      <c r="F153" s="3">
        <v>70</v>
      </c>
      <c r="G153" s="3">
        <f t="shared" si="6"/>
        <v>82.35</v>
      </c>
      <c r="H153" s="3">
        <v>5</v>
      </c>
      <c r="I153" s="3">
        <v>7</v>
      </c>
      <c r="J153" s="3">
        <v>7</v>
      </c>
      <c r="K153" s="3">
        <v>4</v>
      </c>
      <c r="L153" s="3">
        <v>8</v>
      </c>
      <c r="M153" s="3">
        <v>6</v>
      </c>
      <c r="N153" s="3">
        <v>9</v>
      </c>
      <c r="O153" s="3">
        <v>24</v>
      </c>
      <c r="P153" s="3">
        <v>15</v>
      </c>
      <c r="Q153" s="3">
        <f t="shared" si="7"/>
        <v>85</v>
      </c>
      <c r="R153" s="3">
        <f t="shared" si="8"/>
        <v>243</v>
      </c>
      <c r="S153" s="3">
        <f t="shared" si="9"/>
        <v>680</v>
      </c>
      <c r="T153" s="3">
        <f t="shared" si="10"/>
        <v>35.74</v>
      </c>
      <c r="U153" s="26">
        <v>48.9</v>
      </c>
      <c r="V153" s="17"/>
      <c r="W153" s="17"/>
      <c r="X153" s="17"/>
    </row>
    <row r="154" spans="1:27" x14ac:dyDescent="0.25">
      <c r="A154" s="36" t="s">
        <v>22</v>
      </c>
      <c r="B154" s="9" t="s">
        <v>32</v>
      </c>
      <c r="C154" s="3" t="s">
        <v>35</v>
      </c>
      <c r="D154" s="39" t="s">
        <v>62</v>
      </c>
      <c r="E154" s="3">
        <v>54</v>
      </c>
      <c r="F154" s="3">
        <v>43</v>
      </c>
      <c r="G154" s="3">
        <f t="shared" si="6"/>
        <v>79.63</v>
      </c>
      <c r="H154" s="3">
        <v>3</v>
      </c>
      <c r="I154" s="3">
        <v>4</v>
      </c>
      <c r="J154" s="3">
        <v>5</v>
      </c>
      <c r="K154" s="3">
        <v>5</v>
      </c>
      <c r="L154" s="3">
        <v>3</v>
      </c>
      <c r="M154" s="3">
        <v>7</v>
      </c>
      <c r="N154" s="3">
        <v>14</v>
      </c>
      <c r="O154" s="3">
        <v>2</v>
      </c>
      <c r="P154" s="3">
        <v>11</v>
      </c>
      <c r="Q154" s="3">
        <f t="shared" si="7"/>
        <v>54</v>
      </c>
      <c r="R154" s="3">
        <f t="shared" si="8"/>
        <v>170</v>
      </c>
      <c r="S154" s="3">
        <f t="shared" si="9"/>
        <v>432</v>
      </c>
      <c r="T154" s="3">
        <f t="shared" si="10"/>
        <v>39.35</v>
      </c>
      <c r="U154" s="42">
        <v>53.56</v>
      </c>
      <c r="V154" s="18"/>
      <c r="W154" s="18"/>
      <c r="X154" s="18"/>
    </row>
    <row r="155" spans="1:27" x14ac:dyDescent="0.25">
      <c r="A155" s="37"/>
      <c r="B155" s="9" t="s">
        <v>248</v>
      </c>
      <c r="C155" s="3" t="s">
        <v>34</v>
      </c>
      <c r="D155" s="40"/>
      <c r="E155" s="3">
        <v>50</v>
      </c>
      <c r="F155" s="3">
        <v>45</v>
      </c>
      <c r="G155" s="3">
        <f t="shared" si="6"/>
        <v>90</v>
      </c>
      <c r="H155" s="3">
        <v>7</v>
      </c>
      <c r="I155" s="3">
        <v>4</v>
      </c>
      <c r="J155" s="3">
        <v>3</v>
      </c>
      <c r="K155" s="3">
        <v>3</v>
      </c>
      <c r="L155" s="3">
        <v>10</v>
      </c>
      <c r="M155" s="3">
        <v>2</v>
      </c>
      <c r="N155" s="3">
        <v>14</v>
      </c>
      <c r="O155" s="3">
        <v>2</v>
      </c>
      <c r="P155" s="3">
        <v>5</v>
      </c>
      <c r="Q155" s="3">
        <f t="shared" si="7"/>
        <v>50</v>
      </c>
      <c r="R155" s="3">
        <f t="shared" si="8"/>
        <v>193</v>
      </c>
      <c r="S155" s="3">
        <f t="shared" si="9"/>
        <v>400</v>
      </c>
      <c r="T155" s="3">
        <f t="shared" si="10"/>
        <v>48.25</v>
      </c>
      <c r="U155" s="43"/>
      <c r="V155" s="18"/>
      <c r="W155" s="18"/>
      <c r="X155" s="18"/>
    </row>
    <row r="156" spans="1:27" x14ac:dyDescent="0.25">
      <c r="A156" s="38"/>
      <c r="B156" s="9" t="s">
        <v>52</v>
      </c>
      <c r="C156" s="3"/>
      <c r="D156" s="41"/>
      <c r="E156" s="3">
        <v>104</v>
      </c>
      <c r="F156" s="3">
        <v>88</v>
      </c>
      <c r="G156" s="3">
        <f t="shared" si="6"/>
        <v>84.62</v>
      </c>
      <c r="H156" s="3">
        <v>10</v>
      </c>
      <c r="I156" s="3">
        <v>8</v>
      </c>
      <c r="J156" s="3">
        <v>8</v>
      </c>
      <c r="K156" s="3">
        <v>8</v>
      </c>
      <c r="L156" s="3">
        <v>13</v>
      </c>
      <c r="M156" s="3">
        <v>9</v>
      </c>
      <c r="N156" s="3">
        <v>28</v>
      </c>
      <c r="O156" s="3">
        <v>4</v>
      </c>
      <c r="P156" s="3">
        <v>16</v>
      </c>
      <c r="Q156" s="3">
        <f t="shared" si="7"/>
        <v>104</v>
      </c>
      <c r="R156" s="3">
        <f t="shared" si="8"/>
        <v>363</v>
      </c>
      <c r="S156" s="3">
        <f t="shared" si="9"/>
        <v>832</v>
      </c>
      <c r="T156" s="3">
        <f t="shared" si="10"/>
        <v>43.63</v>
      </c>
      <c r="U156" s="44"/>
      <c r="V156" s="18"/>
      <c r="W156" s="18"/>
      <c r="X156" s="18"/>
    </row>
    <row r="157" spans="1:27" x14ac:dyDescent="0.25">
      <c r="A157" s="10" t="s">
        <v>23</v>
      </c>
      <c r="B157" s="9" t="s">
        <v>249</v>
      </c>
      <c r="C157" s="3" t="s">
        <v>38</v>
      </c>
      <c r="D157" s="20" t="s">
        <v>63</v>
      </c>
      <c r="E157" s="3">
        <v>104</v>
      </c>
      <c r="F157" s="3">
        <v>82</v>
      </c>
      <c r="G157" s="3">
        <f t="shared" si="6"/>
        <v>78.849999999999994</v>
      </c>
      <c r="H157" s="3">
        <v>7</v>
      </c>
      <c r="I157" s="3">
        <v>8</v>
      </c>
      <c r="J157" s="3">
        <v>6</v>
      </c>
      <c r="K157" s="3">
        <v>7</v>
      </c>
      <c r="L157" s="3">
        <v>10</v>
      </c>
      <c r="M157" s="3">
        <v>16</v>
      </c>
      <c r="N157" s="3">
        <v>12</v>
      </c>
      <c r="O157" s="3">
        <v>16</v>
      </c>
      <c r="P157" s="3">
        <v>22</v>
      </c>
      <c r="Q157" s="3">
        <f t="shared" si="7"/>
        <v>104</v>
      </c>
      <c r="R157" s="3">
        <f t="shared" si="8"/>
        <v>311</v>
      </c>
      <c r="S157" s="3">
        <f t="shared" si="9"/>
        <v>832</v>
      </c>
      <c r="T157" s="3">
        <f t="shared" si="10"/>
        <v>37.380000000000003</v>
      </c>
      <c r="U157" s="26">
        <v>49.17</v>
      </c>
      <c r="V157" s="17"/>
      <c r="W157" s="17"/>
      <c r="X157" s="17"/>
    </row>
    <row r="158" spans="1:27" x14ac:dyDescent="0.25">
      <c r="A158" s="9" t="s">
        <v>24</v>
      </c>
      <c r="B158" s="9" t="s">
        <v>73</v>
      </c>
      <c r="C158" s="3" t="s">
        <v>38</v>
      </c>
      <c r="D158" s="19" t="s">
        <v>64</v>
      </c>
      <c r="E158" s="3">
        <v>63</v>
      </c>
      <c r="F158" s="3">
        <v>53</v>
      </c>
      <c r="G158" s="3">
        <f t="shared" si="6"/>
        <v>84.13</v>
      </c>
      <c r="H158" s="3">
        <v>6</v>
      </c>
      <c r="I158" s="3">
        <v>4</v>
      </c>
      <c r="J158" s="3">
        <v>8</v>
      </c>
      <c r="K158" s="3">
        <v>5</v>
      </c>
      <c r="L158" s="3">
        <v>3</v>
      </c>
      <c r="M158" s="3">
        <v>9</v>
      </c>
      <c r="N158" s="3">
        <v>9</v>
      </c>
      <c r="O158" s="3">
        <v>9</v>
      </c>
      <c r="P158" s="3">
        <v>10</v>
      </c>
      <c r="Q158" s="3">
        <f t="shared" si="7"/>
        <v>63</v>
      </c>
      <c r="R158" s="3">
        <f t="shared" si="8"/>
        <v>215</v>
      </c>
      <c r="S158" s="3">
        <f t="shared" si="9"/>
        <v>504</v>
      </c>
      <c r="T158" s="3">
        <f t="shared" si="10"/>
        <v>42.66</v>
      </c>
      <c r="U158" s="25">
        <v>51.19</v>
      </c>
      <c r="V158" s="17"/>
      <c r="W158" s="17"/>
      <c r="X158" s="17"/>
    </row>
    <row r="159" spans="1:27" x14ac:dyDescent="0.25">
      <c r="A159" s="9" t="s">
        <v>66</v>
      </c>
      <c r="B159" s="9" t="s">
        <v>250</v>
      </c>
      <c r="C159" s="3" t="s">
        <v>252</v>
      </c>
      <c r="D159" s="19" t="s">
        <v>65</v>
      </c>
      <c r="E159" s="3">
        <v>41</v>
      </c>
      <c r="F159" s="3">
        <v>34</v>
      </c>
      <c r="G159" s="3">
        <f t="shared" si="6"/>
        <v>82.93</v>
      </c>
      <c r="H159" s="3">
        <v>0</v>
      </c>
      <c r="I159" s="3">
        <v>0</v>
      </c>
      <c r="J159" s="3">
        <v>0</v>
      </c>
      <c r="K159" s="3">
        <v>5</v>
      </c>
      <c r="L159" s="3">
        <v>5</v>
      </c>
      <c r="M159" s="3">
        <v>8</v>
      </c>
      <c r="N159" s="3">
        <v>9</v>
      </c>
      <c r="O159" s="3">
        <v>7</v>
      </c>
      <c r="P159" s="3">
        <v>7</v>
      </c>
      <c r="Q159" s="3">
        <f t="shared" si="7"/>
        <v>41</v>
      </c>
      <c r="R159" s="3">
        <f t="shared" si="8"/>
        <v>94</v>
      </c>
      <c r="S159" s="3">
        <f t="shared" si="9"/>
        <v>328</v>
      </c>
      <c r="T159" s="3">
        <f t="shared" si="10"/>
        <v>28.66</v>
      </c>
      <c r="U159" s="25">
        <v>53.9</v>
      </c>
      <c r="V159" s="17"/>
      <c r="W159" s="17"/>
      <c r="X159" s="17"/>
    </row>
    <row r="160" spans="1:27" x14ac:dyDescent="0.25">
      <c r="A160" s="9" t="s">
        <v>25</v>
      </c>
      <c r="B160" s="9" t="s">
        <v>45</v>
      </c>
      <c r="C160" s="3" t="s">
        <v>36</v>
      </c>
      <c r="D160" s="19" t="s">
        <v>67</v>
      </c>
      <c r="E160" s="3">
        <v>35</v>
      </c>
      <c r="F160" s="3">
        <v>27</v>
      </c>
      <c r="G160" s="3">
        <f t="shared" si="6"/>
        <v>77.14</v>
      </c>
      <c r="H160" s="3">
        <v>2</v>
      </c>
      <c r="I160" s="3">
        <v>1</v>
      </c>
      <c r="J160" s="3">
        <v>2</v>
      </c>
      <c r="K160" s="3">
        <v>3</v>
      </c>
      <c r="L160" s="3">
        <v>3</v>
      </c>
      <c r="M160" s="3">
        <v>5</v>
      </c>
      <c r="N160" s="3">
        <v>4</v>
      </c>
      <c r="O160" s="3">
        <v>7</v>
      </c>
      <c r="P160" s="3">
        <v>8</v>
      </c>
      <c r="Q160" s="3">
        <f t="shared" si="7"/>
        <v>35</v>
      </c>
      <c r="R160" s="3">
        <f t="shared" si="8"/>
        <v>92</v>
      </c>
      <c r="S160" s="3">
        <f t="shared" si="9"/>
        <v>280</v>
      </c>
      <c r="T160" s="3">
        <f t="shared" si="10"/>
        <v>32.86</v>
      </c>
      <c r="U160" s="25">
        <v>43.36</v>
      </c>
      <c r="V160" s="17"/>
      <c r="W160" s="17"/>
      <c r="X160" s="17"/>
    </row>
    <row r="161" spans="1:24" x14ac:dyDescent="0.25">
      <c r="A161" s="9" t="s">
        <v>26</v>
      </c>
      <c r="B161" s="9" t="s">
        <v>45</v>
      </c>
      <c r="C161" s="3" t="s">
        <v>36</v>
      </c>
      <c r="D161" s="19" t="s">
        <v>68</v>
      </c>
      <c r="E161" s="3">
        <v>35</v>
      </c>
      <c r="F161" s="3">
        <v>23</v>
      </c>
      <c r="G161" s="3">
        <f t="shared" si="6"/>
        <v>65.709999999999994</v>
      </c>
      <c r="H161" s="3">
        <v>1</v>
      </c>
      <c r="I161" s="3">
        <v>1</v>
      </c>
      <c r="J161" s="3">
        <v>0</v>
      </c>
      <c r="K161" s="3">
        <v>4</v>
      </c>
      <c r="L161" s="3">
        <v>6</v>
      </c>
      <c r="M161" s="3">
        <v>2</v>
      </c>
      <c r="N161" s="3">
        <v>4</v>
      </c>
      <c r="O161" s="3">
        <v>5</v>
      </c>
      <c r="P161" s="3">
        <v>12</v>
      </c>
      <c r="Q161" s="3">
        <f t="shared" si="7"/>
        <v>35</v>
      </c>
      <c r="R161" s="3">
        <f t="shared" si="8"/>
        <v>78</v>
      </c>
      <c r="S161" s="3">
        <f t="shared" si="9"/>
        <v>280</v>
      </c>
      <c r="T161" s="3">
        <f t="shared" si="10"/>
        <v>27.86</v>
      </c>
      <c r="U161" s="25">
        <v>37.68</v>
      </c>
      <c r="V161" s="17"/>
      <c r="W161" s="17"/>
      <c r="X161" s="17"/>
    </row>
    <row r="162" spans="1:24" x14ac:dyDescent="0.25">
      <c r="A162" s="9" t="s">
        <v>27</v>
      </c>
      <c r="B162" s="9" t="s">
        <v>53</v>
      </c>
      <c r="C162" s="3" t="s">
        <v>36</v>
      </c>
      <c r="D162" s="19" t="s">
        <v>69</v>
      </c>
      <c r="E162" s="3">
        <v>35</v>
      </c>
      <c r="F162" s="3">
        <v>29</v>
      </c>
      <c r="G162" s="3">
        <f t="shared" si="6"/>
        <v>82.86</v>
      </c>
      <c r="H162" s="3">
        <v>1</v>
      </c>
      <c r="I162" s="3">
        <v>2</v>
      </c>
      <c r="J162" s="3">
        <v>5</v>
      </c>
      <c r="K162" s="3">
        <v>2</v>
      </c>
      <c r="L162" s="3">
        <v>6</v>
      </c>
      <c r="M162" s="3">
        <v>4</v>
      </c>
      <c r="N162" s="3">
        <v>6</v>
      </c>
      <c r="O162" s="3">
        <v>3</v>
      </c>
      <c r="P162" s="3">
        <v>6</v>
      </c>
      <c r="Q162" s="3">
        <f t="shared" si="7"/>
        <v>35</v>
      </c>
      <c r="R162" s="3">
        <f t="shared" si="8"/>
        <v>113</v>
      </c>
      <c r="S162" s="3">
        <f t="shared" si="9"/>
        <v>280</v>
      </c>
      <c r="T162" s="3">
        <f t="shared" si="10"/>
        <v>40.36</v>
      </c>
      <c r="U162" s="25">
        <v>55.27</v>
      </c>
      <c r="V162" s="17"/>
      <c r="W162" s="17"/>
      <c r="X162" s="17"/>
    </row>
    <row r="163" spans="1:24" x14ac:dyDescent="0.25">
      <c r="A163" s="9" t="s">
        <v>50</v>
      </c>
      <c r="B163" s="9" t="s">
        <v>51</v>
      </c>
      <c r="C163" s="3" t="s">
        <v>37</v>
      </c>
      <c r="D163" s="19" t="s">
        <v>70</v>
      </c>
      <c r="E163" s="3">
        <v>13</v>
      </c>
      <c r="F163" s="3">
        <v>13</v>
      </c>
      <c r="G163" s="3">
        <f t="shared" si="6"/>
        <v>100</v>
      </c>
      <c r="H163" s="3">
        <v>0</v>
      </c>
      <c r="I163" s="3">
        <v>3</v>
      </c>
      <c r="J163" s="3">
        <v>1</v>
      </c>
      <c r="K163" s="3">
        <v>3</v>
      </c>
      <c r="L163" s="3">
        <v>2</v>
      </c>
      <c r="M163" s="3">
        <v>3</v>
      </c>
      <c r="N163" s="3">
        <v>1</v>
      </c>
      <c r="O163" s="3">
        <v>0</v>
      </c>
      <c r="P163" s="3">
        <v>0</v>
      </c>
      <c r="Q163" s="3">
        <f t="shared" si="7"/>
        <v>13</v>
      </c>
      <c r="R163" s="3">
        <f t="shared" si="8"/>
        <v>61</v>
      </c>
      <c r="S163" s="3">
        <f t="shared" si="9"/>
        <v>104</v>
      </c>
      <c r="T163" s="3">
        <f t="shared" si="10"/>
        <v>58.65</v>
      </c>
      <c r="U163" s="25">
        <v>54.67</v>
      </c>
      <c r="V163" s="17"/>
      <c r="W163" s="17"/>
      <c r="X163" s="17"/>
    </row>
    <row r="164" spans="1:24" x14ac:dyDescent="0.25">
      <c r="A164" s="9" t="s">
        <v>54</v>
      </c>
      <c r="B164" s="9"/>
      <c r="C164" s="3" t="s">
        <v>38</v>
      </c>
      <c r="D164" s="3"/>
      <c r="E164" s="3">
        <v>104</v>
      </c>
      <c r="F164" s="3">
        <v>77</v>
      </c>
      <c r="G164" s="3">
        <f t="shared" si="6"/>
        <v>74.040000000000006</v>
      </c>
      <c r="H164" s="3">
        <v>44</v>
      </c>
      <c r="I164" s="3">
        <v>43</v>
      </c>
      <c r="J164" s="3">
        <v>52</v>
      </c>
      <c r="K164" s="3">
        <v>49</v>
      </c>
      <c r="L164" s="3">
        <v>56</v>
      </c>
      <c r="M164" s="3">
        <v>64</v>
      </c>
      <c r="N164" s="3">
        <v>80</v>
      </c>
      <c r="O164" s="3">
        <v>67</v>
      </c>
      <c r="P164" s="3">
        <v>65</v>
      </c>
      <c r="Q164" s="3">
        <f t="shared" si="7"/>
        <v>520</v>
      </c>
      <c r="R164" s="3">
        <f t="shared" si="8"/>
        <v>1853</v>
      </c>
      <c r="S164" s="3">
        <f>E164*8*5</f>
        <v>4160</v>
      </c>
      <c r="T164" s="3">
        <f t="shared" si="10"/>
        <v>44.54</v>
      </c>
      <c r="U164" s="25">
        <v>54.81</v>
      </c>
      <c r="V164" s="17"/>
      <c r="W164" s="17"/>
      <c r="X164" s="17"/>
    </row>
    <row r="165" spans="1:24" x14ac:dyDescent="0.25">
      <c r="A165" s="9" t="s">
        <v>55</v>
      </c>
      <c r="B165" s="9"/>
      <c r="C165" s="3" t="s">
        <v>36</v>
      </c>
      <c r="D165" s="3"/>
      <c r="E165" s="3">
        <v>35</v>
      </c>
      <c r="F165" s="3">
        <v>21</v>
      </c>
      <c r="G165" s="3">
        <f t="shared" si="6"/>
        <v>60</v>
      </c>
      <c r="H165" s="3">
        <v>15</v>
      </c>
      <c r="I165" s="3">
        <v>12</v>
      </c>
      <c r="J165" s="3">
        <v>15</v>
      </c>
      <c r="K165" s="3">
        <v>18</v>
      </c>
      <c r="L165" s="3">
        <v>23</v>
      </c>
      <c r="M165" s="3">
        <v>21</v>
      </c>
      <c r="N165" s="3">
        <v>22</v>
      </c>
      <c r="O165" s="3">
        <v>23</v>
      </c>
      <c r="P165" s="3">
        <v>26</v>
      </c>
      <c r="Q165" s="3">
        <f t="shared" si="7"/>
        <v>175</v>
      </c>
      <c r="R165" s="3">
        <f t="shared" si="8"/>
        <v>606</v>
      </c>
      <c r="S165" s="3">
        <f>E165*8*5</f>
        <v>1400</v>
      </c>
      <c r="T165" s="3">
        <f t="shared" si="10"/>
        <v>43.29</v>
      </c>
      <c r="U165" s="25">
        <v>47.3</v>
      </c>
      <c r="V165" s="17"/>
      <c r="W165" s="17"/>
      <c r="X165" s="17"/>
    </row>
    <row r="166" spans="1:24" x14ac:dyDescent="0.25">
      <c r="A166" s="9" t="s">
        <v>47</v>
      </c>
      <c r="B166" s="9"/>
      <c r="C166" s="3"/>
      <c r="D166" s="3"/>
      <c r="E166" s="3">
        <v>139</v>
      </c>
      <c r="F166" s="3">
        <v>98</v>
      </c>
      <c r="G166" s="3">
        <f t="shared" si="6"/>
        <v>70.5</v>
      </c>
      <c r="H166" s="3">
        <v>59</v>
      </c>
      <c r="I166" s="3">
        <v>55</v>
      </c>
      <c r="J166" s="3">
        <v>67</v>
      </c>
      <c r="K166" s="3">
        <v>67</v>
      </c>
      <c r="L166" s="3">
        <v>79</v>
      </c>
      <c r="M166" s="3">
        <v>85</v>
      </c>
      <c r="N166" s="3">
        <v>102</v>
      </c>
      <c r="O166" s="3">
        <v>90</v>
      </c>
      <c r="P166" s="3">
        <v>91</v>
      </c>
      <c r="Q166" s="3">
        <f>SUM(H166:P166)</f>
        <v>695</v>
      </c>
      <c r="R166" s="3">
        <f t="shared" si="8"/>
        <v>2459</v>
      </c>
      <c r="S166" s="3">
        <f>E166*8*5</f>
        <v>5560</v>
      </c>
      <c r="T166" s="3">
        <f t="shared" si="10"/>
        <v>44.23</v>
      </c>
      <c r="U166" s="25">
        <v>53.4</v>
      </c>
      <c r="V166" s="17"/>
      <c r="W166" s="17"/>
      <c r="X166" s="17"/>
    </row>
    <row r="172" spans="1:24" ht="18.75" x14ac:dyDescent="0.3">
      <c r="R172" s="35" t="s">
        <v>48</v>
      </c>
      <c r="S172" s="35"/>
      <c r="T172" s="35"/>
    </row>
  </sheetData>
  <sortState ref="B161:B162">
    <sortCondition descending="1" ref="B161"/>
  </sortState>
  <mergeCells count="8">
    <mergeCell ref="A1:AA1"/>
    <mergeCell ref="A2:AA2"/>
    <mergeCell ref="A147:U147"/>
    <mergeCell ref="A148:U148"/>
    <mergeCell ref="R172:T172"/>
    <mergeCell ref="A154:A156"/>
    <mergeCell ref="D154:D156"/>
    <mergeCell ref="U154:U156"/>
  </mergeCells>
  <printOptions horizontalCentered="1" verticalCentered="1"/>
  <pageMargins left="0.25" right="0.25" top="0.75" bottom="0.75" header="0.3" footer="0.3"/>
  <pageSetup paperSize="9" scale="27" orientation="landscape" horizontalDpi="4294967294" verticalDpi="4294967294" r:id="rId1"/>
  <rowBreaks count="2" manualBreakCount="2">
    <brk id="35" max="16383" man="1"/>
    <brk id="7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175"/>
  <sheetViews>
    <sheetView tabSelected="1" workbookViewId="0">
      <selection activeCell="Z27" sqref="Z27"/>
    </sheetView>
  </sheetViews>
  <sheetFormatPr defaultRowHeight="15" x14ac:dyDescent="0.25"/>
  <cols>
    <col min="1" max="1" width="13.85546875" style="47" customWidth="1"/>
    <col min="2" max="2" width="30.42578125" style="47" customWidth="1"/>
    <col min="3" max="3" width="5" style="47" customWidth="1"/>
    <col min="4" max="4" width="4.85546875" style="47" customWidth="1"/>
    <col min="5" max="5" width="4.7109375" style="47" customWidth="1"/>
    <col min="6" max="6" width="4.140625" style="47" customWidth="1"/>
    <col min="7" max="7" width="5.140625" style="47" customWidth="1"/>
    <col min="8" max="8" width="4.5703125" style="47" customWidth="1"/>
    <col min="9" max="9" width="4.28515625" style="47" customWidth="1"/>
    <col min="10" max="10" width="4.7109375" style="47" customWidth="1"/>
    <col min="11" max="11" width="5.140625" style="47" customWidth="1"/>
    <col min="12" max="12" width="4.140625" style="47" customWidth="1"/>
    <col min="13" max="14" width="4.7109375" style="47" customWidth="1"/>
    <col min="15" max="15" width="3.5703125" style="47" customWidth="1"/>
    <col min="16" max="16" width="4.5703125" style="47" customWidth="1"/>
    <col min="17" max="17" width="4.85546875" style="47" customWidth="1"/>
    <col min="18" max="21" width="4.7109375" style="47" customWidth="1"/>
    <col min="22" max="22" width="8.140625" style="47" customWidth="1"/>
    <col min="23" max="23" width="5.42578125" style="47" customWidth="1"/>
    <col min="24" max="24" width="5.5703125" style="47" customWidth="1"/>
    <col min="25" max="25" width="9.140625" style="47"/>
    <col min="26" max="26" width="10.28515625" style="47" customWidth="1"/>
    <col min="27" max="27" width="19.85546875" style="47" customWidth="1"/>
    <col min="28" max="28" width="8.140625" style="47" customWidth="1"/>
    <col min="29" max="29" width="6" style="47" customWidth="1"/>
    <col min="30" max="30" width="6.85546875" style="47" customWidth="1"/>
    <col min="31" max="31" width="6.42578125" style="47" customWidth="1"/>
    <col min="32" max="32" width="7.28515625" style="47" customWidth="1"/>
    <col min="33" max="42" width="5.140625" style="47" customWidth="1"/>
    <col min="43" max="43" width="6.85546875" style="47" customWidth="1"/>
    <col min="44" max="44" width="9" style="47" customWidth="1"/>
    <col min="45" max="45" width="8.42578125" style="47" customWidth="1"/>
    <col min="46" max="46" width="8.85546875" style="47" customWidth="1"/>
    <col min="47" max="16384" width="9.140625" style="47"/>
  </cols>
  <sheetData>
    <row r="1" spans="1:26" ht="18.75" x14ac:dyDescent="0.3">
      <c r="A1" s="45" t="s">
        <v>42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6"/>
      <c r="Z1" s="46"/>
    </row>
    <row r="2" spans="1:26" ht="15.75" x14ac:dyDescent="0.25">
      <c r="A2" s="48" t="s">
        <v>253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9"/>
      <c r="Z2" s="49"/>
    </row>
    <row r="3" spans="1:26" s="51" customFormat="1" x14ac:dyDescent="0.25">
      <c r="A3" s="50" t="s">
        <v>0</v>
      </c>
      <c r="B3" s="50" t="s">
        <v>254</v>
      </c>
      <c r="C3" s="50" t="s">
        <v>57</v>
      </c>
      <c r="D3" s="50" t="s">
        <v>2</v>
      </c>
      <c r="E3" s="50" t="s">
        <v>255</v>
      </c>
      <c r="F3" s="50" t="s">
        <v>256</v>
      </c>
      <c r="G3" s="50" t="s">
        <v>2</v>
      </c>
      <c r="H3" s="50" t="s">
        <v>255</v>
      </c>
      <c r="I3" s="50" t="s">
        <v>256</v>
      </c>
      <c r="J3" s="50" t="s">
        <v>2</v>
      </c>
      <c r="K3" s="50" t="s">
        <v>255</v>
      </c>
      <c r="L3" s="50" t="s">
        <v>256</v>
      </c>
      <c r="M3" s="50" t="s">
        <v>2</v>
      </c>
      <c r="N3" s="50" t="s">
        <v>255</v>
      </c>
      <c r="O3" s="50" t="s">
        <v>256</v>
      </c>
      <c r="P3" s="50" t="s">
        <v>2</v>
      </c>
      <c r="Q3" s="50" t="s">
        <v>255</v>
      </c>
      <c r="R3" s="50" t="s">
        <v>256</v>
      </c>
      <c r="S3" s="50" t="s">
        <v>2</v>
      </c>
      <c r="T3" s="50" t="s">
        <v>255</v>
      </c>
      <c r="U3" s="50" t="s">
        <v>256</v>
      </c>
      <c r="V3" s="50" t="s">
        <v>5</v>
      </c>
      <c r="W3" s="50" t="s">
        <v>257</v>
      </c>
      <c r="X3" s="50" t="s">
        <v>30</v>
      </c>
    </row>
    <row r="4" spans="1:26" s="56" customFormat="1" x14ac:dyDescent="0.25">
      <c r="A4" s="52" t="s">
        <v>258</v>
      </c>
      <c r="B4" s="52" t="s">
        <v>259</v>
      </c>
      <c r="C4" s="53" t="s">
        <v>35</v>
      </c>
      <c r="D4" s="54" t="s">
        <v>260</v>
      </c>
      <c r="E4" s="54" t="s">
        <v>261</v>
      </c>
      <c r="F4" s="54" t="s">
        <v>14</v>
      </c>
      <c r="G4" s="54" t="s">
        <v>262</v>
      </c>
      <c r="H4" s="54" t="s">
        <v>263</v>
      </c>
      <c r="I4" s="54" t="s">
        <v>14</v>
      </c>
      <c r="J4" s="54" t="s">
        <v>61</v>
      </c>
      <c r="K4" s="54" t="s">
        <v>264</v>
      </c>
      <c r="L4" s="54" t="s">
        <v>12</v>
      </c>
      <c r="M4" s="54" t="s">
        <v>265</v>
      </c>
      <c r="N4" s="54" t="s">
        <v>266</v>
      </c>
      <c r="O4" s="54" t="s">
        <v>13</v>
      </c>
      <c r="P4" s="54" t="s">
        <v>267</v>
      </c>
      <c r="Q4" s="54" t="s">
        <v>263</v>
      </c>
      <c r="R4" s="54" t="s">
        <v>14</v>
      </c>
      <c r="S4" s="54" t="s">
        <v>268</v>
      </c>
      <c r="T4" s="54" t="s">
        <v>269</v>
      </c>
      <c r="U4" s="54" t="s">
        <v>6</v>
      </c>
      <c r="V4" s="54" t="s">
        <v>11</v>
      </c>
      <c r="W4" s="55">
        <f>E4+H4+K4+N4+Q4</f>
        <v>431</v>
      </c>
      <c r="X4" s="55">
        <f>W4/5</f>
        <v>86.2</v>
      </c>
    </row>
    <row r="5" spans="1:26" s="56" customFormat="1" x14ac:dyDescent="0.25">
      <c r="A5" s="52" t="s">
        <v>270</v>
      </c>
      <c r="B5" s="52" t="s">
        <v>271</v>
      </c>
      <c r="C5" s="53" t="s">
        <v>35</v>
      </c>
      <c r="D5" s="54" t="s">
        <v>260</v>
      </c>
      <c r="E5" s="54" t="s">
        <v>269</v>
      </c>
      <c r="F5" s="54" t="s">
        <v>10</v>
      </c>
      <c r="G5" s="54" t="s">
        <v>272</v>
      </c>
      <c r="H5" s="54" t="s">
        <v>263</v>
      </c>
      <c r="I5" s="54" t="s">
        <v>14</v>
      </c>
      <c r="J5" s="54" t="s">
        <v>61</v>
      </c>
      <c r="K5" s="54" t="s">
        <v>68</v>
      </c>
      <c r="L5" s="54" t="s">
        <v>6</v>
      </c>
      <c r="M5" s="54" t="s">
        <v>265</v>
      </c>
      <c r="N5" s="54" t="s">
        <v>273</v>
      </c>
      <c r="O5" s="54" t="s">
        <v>10</v>
      </c>
      <c r="P5" s="54" t="s">
        <v>267</v>
      </c>
      <c r="Q5" s="54" t="s">
        <v>274</v>
      </c>
      <c r="R5" s="54" t="s">
        <v>10</v>
      </c>
      <c r="S5" s="54" t="s">
        <v>268</v>
      </c>
      <c r="T5" s="54" t="s">
        <v>267</v>
      </c>
      <c r="U5" s="54" t="s">
        <v>10</v>
      </c>
      <c r="V5" s="54" t="s">
        <v>11</v>
      </c>
      <c r="W5" s="55">
        <f t="shared" ref="W5:W68" si="0">E5+H5+K5+N5+Q5</f>
        <v>381</v>
      </c>
      <c r="X5" s="55">
        <f t="shared" ref="X5:X68" si="1">W5/5</f>
        <v>76.2</v>
      </c>
    </row>
    <row r="6" spans="1:26" s="56" customFormat="1" x14ac:dyDescent="0.25">
      <c r="A6" s="52" t="s">
        <v>275</v>
      </c>
      <c r="B6" s="52" t="s">
        <v>276</v>
      </c>
      <c r="C6" s="53" t="s">
        <v>35</v>
      </c>
      <c r="D6" s="54" t="s">
        <v>260</v>
      </c>
      <c r="E6" s="54" t="s">
        <v>277</v>
      </c>
      <c r="F6" s="54" t="s">
        <v>13</v>
      </c>
      <c r="G6" s="54" t="s">
        <v>272</v>
      </c>
      <c r="H6" s="54" t="s">
        <v>263</v>
      </c>
      <c r="I6" s="54" t="s">
        <v>14</v>
      </c>
      <c r="J6" s="54" t="s">
        <v>61</v>
      </c>
      <c r="K6" s="54" t="s">
        <v>266</v>
      </c>
      <c r="L6" s="54" t="s">
        <v>13</v>
      </c>
      <c r="M6" s="54" t="s">
        <v>265</v>
      </c>
      <c r="N6" s="54" t="s">
        <v>278</v>
      </c>
      <c r="O6" s="54" t="s">
        <v>13</v>
      </c>
      <c r="P6" s="54" t="s">
        <v>267</v>
      </c>
      <c r="Q6" s="54" t="s">
        <v>267</v>
      </c>
      <c r="R6" s="54" t="s">
        <v>13</v>
      </c>
      <c r="S6" s="54" t="s">
        <v>268</v>
      </c>
      <c r="T6" s="54" t="s">
        <v>279</v>
      </c>
      <c r="U6" s="54" t="s">
        <v>12</v>
      </c>
      <c r="V6" s="54" t="s">
        <v>11</v>
      </c>
      <c r="W6" s="55">
        <f t="shared" si="0"/>
        <v>437</v>
      </c>
      <c r="X6" s="55">
        <f t="shared" si="1"/>
        <v>87.4</v>
      </c>
    </row>
    <row r="7" spans="1:26" s="56" customFormat="1" x14ac:dyDescent="0.25">
      <c r="A7" s="52" t="s">
        <v>280</v>
      </c>
      <c r="B7" s="52" t="s">
        <v>281</v>
      </c>
      <c r="C7" s="53" t="s">
        <v>35</v>
      </c>
      <c r="D7" s="54" t="s">
        <v>260</v>
      </c>
      <c r="E7" s="54" t="s">
        <v>263</v>
      </c>
      <c r="F7" s="54" t="s">
        <v>14</v>
      </c>
      <c r="G7" s="54" t="s">
        <v>262</v>
      </c>
      <c r="H7" s="54" t="s">
        <v>282</v>
      </c>
      <c r="I7" s="54" t="s">
        <v>14</v>
      </c>
      <c r="J7" s="54" t="s">
        <v>283</v>
      </c>
      <c r="K7" s="54" t="s">
        <v>284</v>
      </c>
      <c r="L7" s="54" t="s">
        <v>14</v>
      </c>
      <c r="M7" s="54" t="s">
        <v>265</v>
      </c>
      <c r="N7" s="54" t="s">
        <v>277</v>
      </c>
      <c r="O7" s="54" t="s">
        <v>13</v>
      </c>
      <c r="P7" s="54" t="s">
        <v>267</v>
      </c>
      <c r="Q7" s="54" t="s">
        <v>285</v>
      </c>
      <c r="R7" s="54" t="s">
        <v>13</v>
      </c>
      <c r="S7" s="54" t="s">
        <v>268</v>
      </c>
      <c r="T7" s="54" t="s">
        <v>286</v>
      </c>
      <c r="U7" s="54" t="s">
        <v>6</v>
      </c>
      <c r="V7" s="54" t="s">
        <v>11</v>
      </c>
      <c r="W7" s="55">
        <f t="shared" si="0"/>
        <v>464</v>
      </c>
      <c r="X7" s="55">
        <f t="shared" si="1"/>
        <v>92.8</v>
      </c>
    </row>
    <row r="8" spans="1:26" s="56" customFormat="1" x14ac:dyDescent="0.25">
      <c r="A8" s="52" t="s">
        <v>287</v>
      </c>
      <c r="B8" s="52" t="s">
        <v>288</v>
      </c>
      <c r="C8" s="53" t="s">
        <v>35</v>
      </c>
      <c r="D8" s="54" t="s">
        <v>260</v>
      </c>
      <c r="E8" s="54" t="s">
        <v>289</v>
      </c>
      <c r="F8" s="54" t="s">
        <v>12</v>
      </c>
      <c r="G8" s="54" t="s">
        <v>262</v>
      </c>
      <c r="H8" s="54" t="s">
        <v>284</v>
      </c>
      <c r="I8" s="54" t="s">
        <v>14</v>
      </c>
      <c r="J8" s="54" t="s">
        <v>61</v>
      </c>
      <c r="K8" s="54" t="s">
        <v>63</v>
      </c>
      <c r="L8" s="54" t="s">
        <v>8</v>
      </c>
      <c r="M8" s="54" t="s">
        <v>265</v>
      </c>
      <c r="N8" s="54" t="s">
        <v>290</v>
      </c>
      <c r="O8" s="54" t="s">
        <v>6</v>
      </c>
      <c r="P8" s="54" t="s">
        <v>267</v>
      </c>
      <c r="Q8" s="54" t="s">
        <v>291</v>
      </c>
      <c r="R8" s="54" t="s">
        <v>12</v>
      </c>
      <c r="S8" s="54" t="s">
        <v>268</v>
      </c>
      <c r="T8" s="54" t="s">
        <v>292</v>
      </c>
      <c r="U8" s="54" t="s">
        <v>8</v>
      </c>
      <c r="V8" s="54" t="s">
        <v>11</v>
      </c>
      <c r="W8" s="55">
        <f t="shared" si="0"/>
        <v>337</v>
      </c>
      <c r="X8" s="55">
        <f t="shared" si="1"/>
        <v>67.400000000000006</v>
      </c>
    </row>
    <row r="9" spans="1:26" s="56" customFormat="1" ht="15.75" customHeight="1" x14ac:dyDescent="0.25">
      <c r="A9" s="52" t="s">
        <v>293</v>
      </c>
      <c r="B9" s="52" t="s">
        <v>294</v>
      </c>
      <c r="C9" s="53" t="s">
        <v>35</v>
      </c>
      <c r="D9" s="54" t="s">
        <v>260</v>
      </c>
      <c r="E9" s="54" t="s">
        <v>289</v>
      </c>
      <c r="F9" s="54" t="s">
        <v>12</v>
      </c>
      <c r="G9" s="54" t="s">
        <v>262</v>
      </c>
      <c r="H9" s="54" t="s">
        <v>295</v>
      </c>
      <c r="I9" s="54" t="s">
        <v>14</v>
      </c>
      <c r="J9" s="54" t="s">
        <v>61</v>
      </c>
      <c r="K9" s="54" t="s">
        <v>296</v>
      </c>
      <c r="L9" s="54" t="s">
        <v>10</v>
      </c>
      <c r="M9" s="54" t="s">
        <v>265</v>
      </c>
      <c r="N9" s="54" t="s">
        <v>297</v>
      </c>
      <c r="O9" s="54" t="s">
        <v>10</v>
      </c>
      <c r="P9" s="54" t="s">
        <v>267</v>
      </c>
      <c r="Q9" s="54" t="s">
        <v>296</v>
      </c>
      <c r="R9" s="54" t="s">
        <v>12</v>
      </c>
      <c r="S9" s="54" t="s">
        <v>268</v>
      </c>
      <c r="T9" s="54" t="s">
        <v>298</v>
      </c>
      <c r="U9" s="54" t="s">
        <v>7</v>
      </c>
      <c r="V9" s="54" t="s">
        <v>11</v>
      </c>
      <c r="W9" s="55">
        <f t="shared" si="0"/>
        <v>390</v>
      </c>
      <c r="X9" s="55">
        <f t="shared" si="1"/>
        <v>78</v>
      </c>
    </row>
    <row r="10" spans="1:26" s="56" customFormat="1" x14ac:dyDescent="0.25">
      <c r="A10" s="52" t="s">
        <v>299</v>
      </c>
      <c r="B10" s="52" t="s">
        <v>300</v>
      </c>
      <c r="C10" s="53" t="s">
        <v>35</v>
      </c>
      <c r="D10" s="54" t="s">
        <v>260</v>
      </c>
      <c r="E10" s="54" t="s">
        <v>301</v>
      </c>
      <c r="F10" s="54" t="s">
        <v>8</v>
      </c>
      <c r="G10" s="54" t="s">
        <v>272</v>
      </c>
      <c r="H10" s="54" t="s">
        <v>64</v>
      </c>
      <c r="I10" s="54" t="s">
        <v>7</v>
      </c>
      <c r="J10" s="54" t="s">
        <v>283</v>
      </c>
      <c r="K10" s="54" t="s">
        <v>302</v>
      </c>
      <c r="L10" s="54" t="s">
        <v>6</v>
      </c>
      <c r="M10" s="54" t="s">
        <v>265</v>
      </c>
      <c r="N10" s="54" t="s">
        <v>303</v>
      </c>
      <c r="O10" s="54" t="s">
        <v>8</v>
      </c>
      <c r="P10" s="54" t="s">
        <v>267</v>
      </c>
      <c r="Q10" s="54" t="s">
        <v>304</v>
      </c>
      <c r="R10" s="54" t="s">
        <v>9</v>
      </c>
      <c r="S10" s="54" t="s">
        <v>268</v>
      </c>
      <c r="T10" s="54" t="s">
        <v>298</v>
      </c>
      <c r="U10" s="54" t="s">
        <v>7</v>
      </c>
      <c r="V10" s="54" t="s">
        <v>11</v>
      </c>
      <c r="W10" s="55">
        <f t="shared" si="0"/>
        <v>241</v>
      </c>
      <c r="X10" s="55">
        <f t="shared" si="1"/>
        <v>48.2</v>
      </c>
    </row>
    <row r="11" spans="1:26" s="56" customFormat="1" x14ac:dyDescent="0.25">
      <c r="A11" s="52" t="s">
        <v>305</v>
      </c>
      <c r="B11" s="52" t="s">
        <v>306</v>
      </c>
      <c r="C11" s="53" t="s">
        <v>35</v>
      </c>
      <c r="D11" s="54" t="s">
        <v>260</v>
      </c>
      <c r="E11" s="54" t="s">
        <v>278</v>
      </c>
      <c r="F11" s="54" t="s">
        <v>13</v>
      </c>
      <c r="G11" s="54" t="s">
        <v>262</v>
      </c>
      <c r="H11" s="54" t="s">
        <v>282</v>
      </c>
      <c r="I11" s="54" t="s">
        <v>14</v>
      </c>
      <c r="J11" s="54" t="s">
        <v>283</v>
      </c>
      <c r="K11" s="54" t="s">
        <v>263</v>
      </c>
      <c r="L11" s="54" t="s">
        <v>14</v>
      </c>
      <c r="M11" s="54" t="s">
        <v>265</v>
      </c>
      <c r="N11" s="54" t="s">
        <v>307</v>
      </c>
      <c r="O11" s="54" t="s">
        <v>14</v>
      </c>
      <c r="P11" s="54" t="s">
        <v>267</v>
      </c>
      <c r="Q11" s="54" t="s">
        <v>261</v>
      </c>
      <c r="R11" s="54" t="s">
        <v>14</v>
      </c>
      <c r="S11" s="54" t="s">
        <v>268</v>
      </c>
      <c r="T11" s="54" t="s">
        <v>265</v>
      </c>
      <c r="U11" s="54" t="s">
        <v>10</v>
      </c>
      <c r="V11" s="54" t="s">
        <v>11</v>
      </c>
      <c r="W11" s="55">
        <f t="shared" si="0"/>
        <v>464</v>
      </c>
      <c r="X11" s="55">
        <f t="shared" si="1"/>
        <v>92.8</v>
      </c>
    </row>
    <row r="12" spans="1:26" s="56" customFormat="1" x14ac:dyDescent="0.25">
      <c r="A12" s="52" t="s">
        <v>308</v>
      </c>
      <c r="B12" s="52" t="s">
        <v>309</v>
      </c>
      <c r="C12" s="53" t="s">
        <v>35</v>
      </c>
      <c r="D12" s="54" t="s">
        <v>260</v>
      </c>
      <c r="E12" s="54" t="s">
        <v>297</v>
      </c>
      <c r="F12" s="54" t="s">
        <v>12</v>
      </c>
      <c r="G12" s="54" t="s">
        <v>272</v>
      </c>
      <c r="H12" s="54" t="s">
        <v>65</v>
      </c>
      <c r="I12" s="54" t="s">
        <v>10</v>
      </c>
      <c r="J12" s="54" t="s">
        <v>61</v>
      </c>
      <c r="K12" s="54" t="s">
        <v>68</v>
      </c>
      <c r="L12" s="54" t="s">
        <v>6</v>
      </c>
      <c r="M12" s="54" t="s">
        <v>265</v>
      </c>
      <c r="N12" s="54" t="s">
        <v>310</v>
      </c>
      <c r="O12" s="54" t="s">
        <v>6</v>
      </c>
      <c r="P12" s="54" t="s">
        <v>267</v>
      </c>
      <c r="Q12" s="54" t="s">
        <v>264</v>
      </c>
      <c r="R12" s="54" t="s">
        <v>6</v>
      </c>
      <c r="S12" s="54" t="s">
        <v>268</v>
      </c>
      <c r="T12" s="54" t="s">
        <v>264</v>
      </c>
      <c r="U12" s="54" t="s">
        <v>8</v>
      </c>
      <c r="V12" s="54" t="s">
        <v>11</v>
      </c>
      <c r="W12" s="55">
        <f t="shared" si="0"/>
        <v>334</v>
      </c>
      <c r="X12" s="55">
        <f t="shared" si="1"/>
        <v>66.8</v>
      </c>
    </row>
    <row r="13" spans="1:26" s="56" customFormat="1" x14ac:dyDescent="0.25">
      <c r="A13" s="52" t="s">
        <v>311</v>
      </c>
      <c r="B13" s="52" t="s">
        <v>312</v>
      </c>
      <c r="C13" s="53" t="s">
        <v>35</v>
      </c>
      <c r="D13" s="54" t="s">
        <v>260</v>
      </c>
      <c r="E13" s="54" t="s">
        <v>265</v>
      </c>
      <c r="F13" s="54" t="s">
        <v>13</v>
      </c>
      <c r="G13" s="54" t="s">
        <v>262</v>
      </c>
      <c r="H13" s="54" t="s">
        <v>295</v>
      </c>
      <c r="I13" s="54" t="s">
        <v>14</v>
      </c>
      <c r="J13" s="54" t="s">
        <v>61</v>
      </c>
      <c r="K13" s="54" t="s">
        <v>313</v>
      </c>
      <c r="L13" s="54" t="s">
        <v>12</v>
      </c>
      <c r="M13" s="54" t="s">
        <v>265</v>
      </c>
      <c r="N13" s="54" t="s">
        <v>314</v>
      </c>
      <c r="O13" s="54" t="s">
        <v>13</v>
      </c>
      <c r="P13" s="54" t="s">
        <v>267</v>
      </c>
      <c r="Q13" s="54" t="s">
        <v>284</v>
      </c>
      <c r="R13" s="54" t="s">
        <v>13</v>
      </c>
      <c r="S13" s="54" t="s">
        <v>268</v>
      </c>
      <c r="T13" s="54" t="s">
        <v>315</v>
      </c>
      <c r="U13" s="54" t="s">
        <v>6</v>
      </c>
      <c r="V13" s="54" t="s">
        <v>11</v>
      </c>
      <c r="W13" s="55">
        <f t="shared" si="0"/>
        <v>420</v>
      </c>
      <c r="X13" s="55">
        <f t="shared" si="1"/>
        <v>84</v>
      </c>
    </row>
    <row r="14" spans="1:26" s="56" customFormat="1" x14ac:dyDescent="0.25">
      <c r="A14" s="52" t="s">
        <v>316</v>
      </c>
      <c r="B14" s="52" t="s">
        <v>317</v>
      </c>
      <c r="C14" s="53" t="s">
        <v>35</v>
      </c>
      <c r="D14" s="54" t="s">
        <v>260</v>
      </c>
      <c r="E14" s="54" t="s">
        <v>307</v>
      </c>
      <c r="F14" s="54" t="s">
        <v>14</v>
      </c>
      <c r="G14" s="54" t="s">
        <v>262</v>
      </c>
      <c r="H14" s="54" t="s">
        <v>318</v>
      </c>
      <c r="I14" s="54" t="s">
        <v>14</v>
      </c>
      <c r="J14" s="54" t="s">
        <v>61</v>
      </c>
      <c r="K14" s="54" t="s">
        <v>263</v>
      </c>
      <c r="L14" s="54" t="s">
        <v>14</v>
      </c>
      <c r="M14" s="54" t="s">
        <v>265</v>
      </c>
      <c r="N14" s="54" t="s">
        <v>261</v>
      </c>
      <c r="O14" s="54" t="s">
        <v>14</v>
      </c>
      <c r="P14" s="54" t="s">
        <v>267</v>
      </c>
      <c r="Q14" s="54" t="s">
        <v>319</v>
      </c>
      <c r="R14" s="54" t="s">
        <v>14</v>
      </c>
      <c r="S14" s="54" t="s">
        <v>268</v>
      </c>
      <c r="T14" s="54" t="s">
        <v>307</v>
      </c>
      <c r="U14" s="54" t="s">
        <v>14</v>
      </c>
      <c r="V14" s="54" t="s">
        <v>11</v>
      </c>
      <c r="W14" s="55">
        <f t="shared" si="0"/>
        <v>478</v>
      </c>
      <c r="X14" s="55">
        <f t="shared" si="1"/>
        <v>95.6</v>
      </c>
    </row>
    <row r="15" spans="1:26" s="56" customFormat="1" x14ac:dyDescent="0.25">
      <c r="A15" s="52" t="s">
        <v>320</v>
      </c>
      <c r="B15" s="52" t="s">
        <v>321</v>
      </c>
      <c r="C15" s="53" t="s">
        <v>35</v>
      </c>
      <c r="D15" s="54" t="s">
        <v>260</v>
      </c>
      <c r="E15" s="54" t="s">
        <v>279</v>
      </c>
      <c r="F15" s="54" t="s">
        <v>10</v>
      </c>
      <c r="G15" s="54" t="s">
        <v>262</v>
      </c>
      <c r="H15" s="54" t="s">
        <v>318</v>
      </c>
      <c r="I15" s="54" t="s">
        <v>14</v>
      </c>
      <c r="J15" s="54" t="s">
        <v>61</v>
      </c>
      <c r="K15" s="54" t="s">
        <v>322</v>
      </c>
      <c r="L15" s="54" t="s">
        <v>13</v>
      </c>
      <c r="M15" s="54" t="s">
        <v>265</v>
      </c>
      <c r="N15" s="54" t="s">
        <v>286</v>
      </c>
      <c r="O15" s="54" t="s">
        <v>10</v>
      </c>
      <c r="P15" s="54" t="s">
        <v>267</v>
      </c>
      <c r="Q15" s="54" t="s">
        <v>323</v>
      </c>
      <c r="R15" s="54" t="s">
        <v>12</v>
      </c>
      <c r="S15" s="54" t="s">
        <v>268</v>
      </c>
      <c r="T15" s="54" t="s">
        <v>297</v>
      </c>
      <c r="U15" s="54" t="s">
        <v>9</v>
      </c>
      <c r="V15" s="54" t="s">
        <v>11</v>
      </c>
      <c r="W15" s="55">
        <f t="shared" si="0"/>
        <v>422</v>
      </c>
      <c r="X15" s="55">
        <f t="shared" si="1"/>
        <v>84.4</v>
      </c>
    </row>
    <row r="16" spans="1:26" s="56" customFormat="1" x14ac:dyDescent="0.25">
      <c r="A16" s="52" t="s">
        <v>324</v>
      </c>
      <c r="B16" s="52" t="s">
        <v>325</v>
      </c>
      <c r="C16" s="53" t="s">
        <v>35</v>
      </c>
      <c r="D16" s="54" t="s">
        <v>260</v>
      </c>
      <c r="E16" s="54" t="s">
        <v>285</v>
      </c>
      <c r="F16" s="54" t="s">
        <v>14</v>
      </c>
      <c r="G16" s="54" t="s">
        <v>272</v>
      </c>
      <c r="H16" s="54" t="s">
        <v>277</v>
      </c>
      <c r="I16" s="54" t="s">
        <v>14</v>
      </c>
      <c r="J16" s="54" t="s">
        <v>61</v>
      </c>
      <c r="K16" s="54" t="s">
        <v>314</v>
      </c>
      <c r="L16" s="54" t="s">
        <v>13</v>
      </c>
      <c r="M16" s="54" t="s">
        <v>265</v>
      </c>
      <c r="N16" s="54" t="s">
        <v>307</v>
      </c>
      <c r="O16" s="54" t="s">
        <v>14</v>
      </c>
      <c r="P16" s="54" t="s">
        <v>267</v>
      </c>
      <c r="Q16" s="54" t="s">
        <v>263</v>
      </c>
      <c r="R16" s="54" t="s">
        <v>14</v>
      </c>
      <c r="S16" s="54" t="s">
        <v>268</v>
      </c>
      <c r="T16" s="54" t="s">
        <v>261</v>
      </c>
      <c r="U16" s="54" t="s">
        <v>13</v>
      </c>
      <c r="V16" s="54" t="s">
        <v>11</v>
      </c>
      <c r="W16" s="55">
        <f t="shared" si="0"/>
        <v>453</v>
      </c>
      <c r="X16" s="55">
        <f t="shared" si="1"/>
        <v>90.6</v>
      </c>
    </row>
    <row r="17" spans="1:24" s="56" customFormat="1" x14ac:dyDescent="0.25">
      <c r="A17" s="52" t="s">
        <v>326</v>
      </c>
      <c r="B17" s="52" t="s">
        <v>327</v>
      </c>
      <c r="C17" s="53" t="s">
        <v>35</v>
      </c>
      <c r="D17" s="54" t="s">
        <v>260</v>
      </c>
      <c r="E17" s="54" t="s">
        <v>265</v>
      </c>
      <c r="F17" s="54" t="s">
        <v>13</v>
      </c>
      <c r="G17" s="54" t="s">
        <v>262</v>
      </c>
      <c r="H17" s="54" t="s">
        <v>318</v>
      </c>
      <c r="I17" s="54" t="s">
        <v>14</v>
      </c>
      <c r="J17" s="54" t="s">
        <v>283</v>
      </c>
      <c r="K17" s="54" t="s">
        <v>277</v>
      </c>
      <c r="L17" s="54" t="s">
        <v>14</v>
      </c>
      <c r="M17" s="54" t="s">
        <v>265</v>
      </c>
      <c r="N17" s="54" t="s">
        <v>328</v>
      </c>
      <c r="O17" s="54" t="s">
        <v>10</v>
      </c>
      <c r="P17" s="54" t="s">
        <v>267</v>
      </c>
      <c r="Q17" s="54" t="s">
        <v>323</v>
      </c>
      <c r="R17" s="54" t="s">
        <v>12</v>
      </c>
      <c r="S17" s="54" t="s">
        <v>268</v>
      </c>
      <c r="T17" s="54" t="s">
        <v>329</v>
      </c>
      <c r="U17" s="54" t="s">
        <v>8</v>
      </c>
      <c r="V17" s="54" t="s">
        <v>11</v>
      </c>
      <c r="W17" s="55">
        <f t="shared" si="0"/>
        <v>422</v>
      </c>
      <c r="X17" s="55">
        <f t="shared" si="1"/>
        <v>84.4</v>
      </c>
    </row>
    <row r="18" spans="1:24" s="56" customFormat="1" x14ac:dyDescent="0.25">
      <c r="A18" s="52" t="s">
        <v>330</v>
      </c>
      <c r="B18" s="52" t="s">
        <v>331</v>
      </c>
      <c r="C18" s="53" t="s">
        <v>35</v>
      </c>
      <c r="D18" s="54" t="s">
        <v>260</v>
      </c>
      <c r="E18" s="54" t="s">
        <v>303</v>
      </c>
      <c r="F18" s="54" t="s">
        <v>7</v>
      </c>
      <c r="G18" s="54" t="s">
        <v>272</v>
      </c>
      <c r="H18" s="54" t="s">
        <v>303</v>
      </c>
      <c r="I18" s="54" t="s">
        <v>7</v>
      </c>
      <c r="J18" s="54" t="s">
        <v>283</v>
      </c>
      <c r="K18" s="54" t="s">
        <v>64</v>
      </c>
      <c r="L18" s="54" t="s">
        <v>6</v>
      </c>
      <c r="M18" s="54" t="s">
        <v>265</v>
      </c>
      <c r="N18" s="54" t="s">
        <v>63</v>
      </c>
      <c r="O18" s="54" t="s">
        <v>8</v>
      </c>
      <c r="P18" s="54" t="s">
        <v>267</v>
      </c>
      <c r="Q18" s="54" t="s">
        <v>332</v>
      </c>
      <c r="R18" s="54" t="s">
        <v>9</v>
      </c>
      <c r="S18" s="54" t="s">
        <v>268</v>
      </c>
      <c r="T18" s="54" t="s">
        <v>298</v>
      </c>
      <c r="U18" s="54" t="s">
        <v>7</v>
      </c>
      <c r="V18" s="54" t="s">
        <v>11</v>
      </c>
      <c r="W18" s="55">
        <f t="shared" si="0"/>
        <v>221</v>
      </c>
      <c r="X18" s="55">
        <f t="shared" si="1"/>
        <v>44.2</v>
      </c>
    </row>
    <row r="19" spans="1:24" s="56" customFormat="1" x14ac:dyDescent="0.25">
      <c r="A19" s="52" t="s">
        <v>333</v>
      </c>
      <c r="B19" s="52" t="s">
        <v>334</v>
      </c>
      <c r="C19" s="53" t="s">
        <v>35</v>
      </c>
      <c r="D19" s="54" t="s">
        <v>260</v>
      </c>
      <c r="E19" s="54" t="s">
        <v>307</v>
      </c>
      <c r="F19" s="54" t="s">
        <v>14</v>
      </c>
      <c r="G19" s="54" t="s">
        <v>272</v>
      </c>
      <c r="H19" s="54" t="s">
        <v>263</v>
      </c>
      <c r="I19" s="54" t="s">
        <v>14</v>
      </c>
      <c r="J19" s="54" t="s">
        <v>61</v>
      </c>
      <c r="K19" s="54" t="s">
        <v>335</v>
      </c>
      <c r="L19" s="54" t="s">
        <v>12</v>
      </c>
      <c r="M19" s="54" t="s">
        <v>265</v>
      </c>
      <c r="N19" s="54" t="s">
        <v>65</v>
      </c>
      <c r="O19" s="54" t="s">
        <v>13</v>
      </c>
      <c r="P19" s="54" t="s">
        <v>267</v>
      </c>
      <c r="Q19" s="54" t="s">
        <v>307</v>
      </c>
      <c r="R19" s="54" t="s">
        <v>14</v>
      </c>
      <c r="S19" s="54" t="s">
        <v>268</v>
      </c>
      <c r="T19" s="54" t="s">
        <v>291</v>
      </c>
      <c r="U19" s="54" t="s">
        <v>6</v>
      </c>
      <c r="V19" s="54" t="s">
        <v>11</v>
      </c>
      <c r="W19" s="55">
        <f t="shared" si="0"/>
        <v>429</v>
      </c>
      <c r="X19" s="55">
        <f t="shared" si="1"/>
        <v>85.8</v>
      </c>
    </row>
    <row r="20" spans="1:24" s="56" customFormat="1" x14ac:dyDescent="0.25">
      <c r="A20" s="52" t="s">
        <v>336</v>
      </c>
      <c r="B20" s="52" t="s">
        <v>337</v>
      </c>
      <c r="C20" s="53" t="s">
        <v>35</v>
      </c>
      <c r="D20" s="54" t="s">
        <v>260</v>
      </c>
      <c r="E20" s="54" t="s">
        <v>67</v>
      </c>
      <c r="F20" s="54" t="s">
        <v>8</v>
      </c>
      <c r="G20" s="54" t="s">
        <v>272</v>
      </c>
      <c r="H20" s="54" t="s">
        <v>338</v>
      </c>
      <c r="I20" s="54" t="s">
        <v>8</v>
      </c>
      <c r="J20" s="54" t="s">
        <v>283</v>
      </c>
      <c r="K20" s="54" t="s">
        <v>298</v>
      </c>
      <c r="L20" s="54" t="s">
        <v>13</v>
      </c>
      <c r="M20" s="54" t="s">
        <v>265</v>
      </c>
      <c r="N20" s="54" t="s">
        <v>339</v>
      </c>
      <c r="O20" s="54" t="s">
        <v>9</v>
      </c>
      <c r="P20" s="54" t="s">
        <v>267</v>
      </c>
      <c r="Q20" s="54" t="s">
        <v>313</v>
      </c>
      <c r="R20" s="54" t="s">
        <v>9</v>
      </c>
      <c r="S20" s="54" t="s">
        <v>268</v>
      </c>
      <c r="T20" s="54" t="s">
        <v>298</v>
      </c>
      <c r="U20" s="54" t="s">
        <v>7</v>
      </c>
      <c r="V20" s="54" t="s">
        <v>11</v>
      </c>
      <c r="W20" s="55">
        <f t="shared" si="0"/>
        <v>283</v>
      </c>
      <c r="X20" s="55">
        <f>W20/5</f>
        <v>56.6</v>
      </c>
    </row>
    <row r="21" spans="1:24" s="56" customFormat="1" x14ac:dyDescent="0.25">
      <c r="A21" s="52" t="s">
        <v>340</v>
      </c>
      <c r="B21" s="52" t="s">
        <v>341</v>
      </c>
      <c r="C21" s="53" t="s">
        <v>35</v>
      </c>
      <c r="D21" s="54" t="s">
        <v>260</v>
      </c>
      <c r="E21" s="54" t="s">
        <v>290</v>
      </c>
      <c r="F21" s="54" t="s">
        <v>8</v>
      </c>
      <c r="G21" s="54" t="s">
        <v>272</v>
      </c>
      <c r="H21" s="54" t="s">
        <v>70</v>
      </c>
      <c r="I21" s="54" t="s">
        <v>7</v>
      </c>
      <c r="J21" s="54" t="s">
        <v>61</v>
      </c>
      <c r="K21" s="54" t="s">
        <v>342</v>
      </c>
      <c r="L21" s="54" t="s">
        <v>7</v>
      </c>
      <c r="M21" s="54" t="s">
        <v>265</v>
      </c>
      <c r="N21" s="54" t="s">
        <v>343</v>
      </c>
      <c r="O21" s="54" t="s">
        <v>7</v>
      </c>
      <c r="P21" s="54" t="s">
        <v>267</v>
      </c>
      <c r="Q21" s="54" t="s">
        <v>298</v>
      </c>
      <c r="R21" s="54" t="s">
        <v>9</v>
      </c>
      <c r="S21" s="54" t="s">
        <v>268</v>
      </c>
      <c r="T21" s="54" t="s">
        <v>298</v>
      </c>
      <c r="U21" s="54" t="s">
        <v>7</v>
      </c>
      <c r="V21" s="54" t="s">
        <v>11</v>
      </c>
      <c r="W21" s="55">
        <f t="shared" si="0"/>
        <v>236</v>
      </c>
      <c r="X21" s="55">
        <f t="shared" si="1"/>
        <v>47.2</v>
      </c>
    </row>
    <row r="22" spans="1:24" s="56" customFormat="1" x14ac:dyDescent="0.25">
      <c r="A22" s="52" t="s">
        <v>344</v>
      </c>
      <c r="B22" s="52" t="s">
        <v>345</v>
      </c>
      <c r="C22" s="53" t="s">
        <v>35</v>
      </c>
      <c r="D22" s="54" t="s">
        <v>260</v>
      </c>
      <c r="E22" s="54" t="s">
        <v>319</v>
      </c>
      <c r="F22" s="54" t="s">
        <v>14</v>
      </c>
      <c r="G22" s="54" t="s">
        <v>262</v>
      </c>
      <c r="H22" s="54" t="s">
        <v>318</v>
      </c>
      <c r="I22" s="54" t="s">
        <v>14</v>
      </c>
      <c r="J22" s="54" t="s">
        <v>283</v>
      </c>
      <c r="K22" s="54" t="s">
        <v>315</v>
      </c>
      <c r="L22" s="54" t="s">
        <v>14</v>
      </c>
      <c r="M22" s="54" t="s">
        <v>265</v>
      </c>
      <c r="N22" s="54" t="s">
        <v>263</v>
      </c>
      <c r="O22" s="54" t="s">
        <v>14</v>
      </c>
      <c r="P22" s="54" t="s">
        <v>267</v>
      </c>
      <c r="Q22" s="54" t="s">
        <v>295</v>
      </c>
      <c r="R22" s="54" t="s">
        <v>14</v>
      </c>
      <c r="S22" s="54" t="s">
        <v>268</v>
      </c>
      <c r="T22" s="54" t="s">
        <v>296</v>
      </c>
      <c r="U22" s="54" t="s">
        <v>9</v>
      </c>
      <c r="V22" s="54" t="s">
        <v>11</v>
      </c>
      <c r="W22" s="55">
        <f t="shared" si="0"/>
        <v>466</v>
      </c>
      <c r="X22" s="55">
        <f t="shared" si="1"/>
        <v>93.2</v>
      </c>
    </row>
    <row r="23" spans="1:24" s="56" customFormat="1" x14ac:dyDescent="0.25">
      <c r="A23" s="52" t="s">
        <v>346</v>
      </c>
      <c r="B23" s="52" t="s">
        <v>347</v>
      </c>
      <c r="C23" s="53" t="s">
        <v>35</v>
      </c>
      <c r="D23" s="54" t="s">
        <v>260</v>
      </c>
      <c r="E23" s="54" t="s">
        <v>284</v>
      </c>
      <c r="F23" s="54" t="s">
        <v>14</v>
      </c>
      <c r="G23" s="54" t="s">
        <v>262</v>
      </c>
      <c r="H23" s="54" t="s">
        <v>295</v>
      </c>
      <c r="I23" s="54" t="s">
        <v>14</v>
      </c>
      <c r="J23" s="54" t="s">
        <v>61</v>
      </c>
      <c r="K23" s="54" t="s">
        <v>296</v>
      </c>
      <c r="L23" s="54" t="s">
        <v>10</v>
      </c>
      <c r="M23" s="54" t="s">
        <v>265</v>
      </c>
      <c r="N23" s="54" t="s">
        <v>314</v>
      </c>
      <c r="O23" s="54" t="s">
        <v>13</v>
      </c>
      <c r="P23" s="54" t="s">
        <v>267</v>
      </c>
      <c r="Q23" s="54" t="s">
        <v>263</v>
      </c>
      <c r="R23" s="54" t="s">
        <v>14</v>
      </c>
      <c r="S23" s="54" t="s">
        <v>268</v>
      </c>
      <c r="T23" s="54" t="s">
        <v>274</v>
      </c>
      <c r="U23" s="54" t="s">
        <v>12</v>
      </c>
      <c r="V23" s="54" t="s">
        <v>11</v>
      </c>
      <c r="W23" s="55">
        <f t="shared" si="0"/>
        <v>442</v>
      </c>
      <c r="X23" s="55">
        <f t="shared" si="1"/>
        <v>88.4</v>
      </c>
    </row>
    <row r="24" spans="1:24" s="56" customFormat="1" x14ac:dyDescent="0.25">
      <c r="A24" s="52" t="s">
        <v>348</v>
      </c>
      <c r="B24" s="52" t="s">
        <v>349</v>
      </c>
      <c r="C24" s="53" t="s">
        <v>35</v>
      </c>
      <c r="D24" s="54" t="s">
        <v>260</v>
      </c>
      <c r="E24" s="54" t="s">
        <v>278</v>
      </c>
      <c r="F24" s="54" t="s">
        <v>13</v>
      </c>
      <c r="G24" s="54" t="s">
        <v>272</v>
      </c>
      <c r="H24" s="54" t="s">
        <v>274</v>
      </c>
      <c r="I24" s="54" t="s">
        <v>10</v>
      </c>
      <c r="J24" s="54" t="s">
        <v>61</v>
      </c>
      <c r="K24" s="54" t="s">
        <v>296</v>
      </c>
      <c r="L24" s="54" t="s">
        <v>10</v>
      </c>
      <c r="M24" s="54" t="s">
        <v>265</v>
      </c>
      <c r="N24" s="54" t="s">
        <v>296</v>
      </c>
      <c r="O24" s="54" t="s">
        <v>10</v>
      </c>
      <c r="P24" s="54" t="s">
        <v>267</v>
      </c>
      <c r="Q24" s="54" t="s">
        <v>284</v>
      </c>
      <c r="R24" s="54" t="s">
        <v>13</v>
      </c>
      <c r="S24" s="54" t="s">
        <v>268</v>
      </c>
      <c r="T24" s="54" t="s">
        <v>273</v>
      </c>
      <c r="U24" s="54" t="s">
        <v>9</v>
      </c>
      <c r="V24" s="54" t="s">
        <v>11</v>
      </c>
      <c r="W24" s="55">
        <f t="shared" si="0"/>
        <v>405</v>
      </c>
      <c r="X24" s="55">
        <f t="shared" si="1"/>
        <v>81</v>
      </c>
    </row>
    <row r="25" spans="1:24" s="56" customFormat="1" x14ac:dyDescent="0.25">
      <c r="A25" s="52" t="s">
        <v>350</v>
      </c>
      <c r="B25" s="52" t="s">
        <v>351</v>
      </c>
      <c r="C25" s="53" t="s">
        <v>35</v>
      </c>
      <c r="D25" s="54" t="s">
        <v>260</v>
      </c>
      <c r="E25" s="54" t="s">
        <v>339</v>
      </c>
      <c r="F25" s="54" t="s">
        <v>8</v>
      </c>
      <c r="G25" s="54" t="s">
        <v>262</v>
      </c>
      <c r="H25" s="54" t="s">
        <v>322</v>
      </c>
      <c r="I25" s="54" t="s">
        <v>13</v>
      </c>
      <c r="J25" s="54" t="s">
        <v>283</v>
      </c>
      <c r="K25" s="54" t="s">
        <v>302</v>
      </c>
      <c r="L25" s="54" t="s">
        <v>6</v>
      </c>
      <c r="M25" s="54" t="s">
        <v>265</v>
      </c>
      <c r="N25" s="54" t="s">
        <v>61</v>
      </c>
      <c r="O25" s="54" t="s">
        <v>8</v>
      </c>
      <c r="P25" s="54" t="s">
        <v>267</v>
      </c>
      <c r="Q25" s="54" t="s">
        <v>352</v>
      </c>
      <c r="R25" s="54" t="s">
        <v>7</v>
      </c>
      <c r="S25" s="54" t="s">
        <v>268</v>
      </c>
      <c r="T25" s="54" t="s">
        <v>298</v>
      </c>
      <c r="U25" s="54" t="s">
        <v>7</v>
      </c>
      <c r="V25" s="54" t="s">
        <v>11</v>
      </c>
      <c r="W25" s="55">
        <f t="shared" si="0"/>
        <v>271</v>
      </c>
      <c r="X25" s="55">
        <f t="shared" si="1"/>
        <v>54.2</v>
      </c>
    </row>
    <row r="26" spans="1:24" s="56" customFormat="1" x14ac:dyDescent="0.25">
      <c r="A26" s="52" t="s">
        <v>353</v>
      </c>
      <c r="B26" s="52" t="s">
        <v>354</v>
      </c>
      <c r="C26" s="53" t="s">
        <v>35</v>
      </c>
      <c r="D26" s="54" t="s">
        <v>260</v>
      </c>
      <c r="E26" s="54" t="s">
        <v>292</v>
      </c>
      <c r="F26" s="54" t="s">
        <v>6</v>
      </c>
      <c r="G26" s="54" t="s">
        <v>262</v>
      </c>
      <c r="H26" s="54" t="s">
        <v>355</v>
      </c>
      <c r="I26" s="54" t="s">
        <v>13</v>
      </c>
      <c r="J26" s="54" t="s">
        <v>283</v>
      </c>
      <c r="K26" s="54" t="s">
        <v>356</v>
      </c>
      <c r="L26" s="54" t="s">
        <v>9</v>
      </c>
      <c r="M26" s="54" t="s">
        <v>265</v>
      </c>
      <c r="N26" s="54" t="s">
        <v>357</v>
      </c>
      <c r="O26" s="54" t="s">
        <v>7</v>
      </c>
      <c r="P26" s="54" t="s">
        <v>267</v>
      </c>
      <c r="Q26" s="54" t="s">
        <v>358</v>
      </c>
      <c r="R26" s="54" t="s">
        <v>6</v>
      </c>
      <c r="S26" s="54" t="s">
        <v>268</v>
      </c>
      <c r="T26" s="54" t="s">
        <v>292</v>
      </c>
      <c r="U26" s="54" t="s">
        <v>8</v>
      </c>
      <c r="V26" s="54" t="s">
        <v>11</v>
      </c>
      <c r="W26" s="55">
        <f t="shared" si="0"/>
        <v>292</v>
      </c>
      <c r="X26" s="55">
        <f t="shared" si="1"/>
        <v>58.4</v>
      </c>
    </row>
    <row r="27" spans="1:24" s="56" customFormat="1" x14ac:dyDescent="0.25">
      <c r="A27" s="52" t="s">
        <v>359</v>
      </c>
      <c r="B27" s="52" t="s">
        <v>360</v>
      </c>
      <c r="C27" s="53" t="s">
        <v>35</v>
      </c>
      <c r="D27" s="54" t="s">
        <v>260</v>
      </c>
      <c r="E27" s="54" t="s">
        <v>335</v>
      </c>
      <c r="F27" s="54" t="s">
        <v>9</v>
      </c>
      <c r="G27" s="54" t="s">
        <v>262</v>
      </c>
      <c r="H27" s="54" t="s">
        <v>285</v>
      </c>
      <c r="I27" s="54" t="s">
        <v>14</v>
      </c>
      <c r="J27" s="54" t="s">
        <v>283</v>
      </c>
      <c r="K27" s="54" t="s">
        <v>64</v>
      </c>
      <c r="L27" s="54" t="s">
        <v>6</v>
      </c>
      <c r="M27" s="54" t="s">
        <v>265</v>
      </c>
      <c r="N27" s="54" t="s">
        <v>70</v>
      </c>
      <c r="O27" s="54" t="s">
        <v>9</v>
      </c>
      <c r="P27" s="54" t="s">
        <v>267</v>
      </c>
      <c r="Q27" s="54" t="s">
        <v>297</v>
      </c>
      <c r="R27" s="54" t="s">
        <v>12</v>
      </c>
      <c r="S27" s="54" t="s">
        <v>268</v>
      </c>
      <c r="T27" s="54" t="s">
        <v>328</v>
      </c>
      <c r="U27" s="54" t="s">
        <v>8</v>
      </c>
      <c r="V27" s="54" t="s">
        <v>11</v>
      </c>
      <c r="W27" s="55">
        <f t="shared" si="0"/>
        <v>318</v>
      </c>
      <c r="X27" s="55">
        <f t="shared" si="1"/>
        <v>63.6</v>
      </c>
    </row>
    <row r="28" spans="1:24" s="56" customFormat="1" x14ac:dyDescent="0.25">
      <c r="A28" s="52" t="s">
        <v>361</v>
      </c>
      <c r="B28" s="52" t="s">
        <v>362</v>
      </c>
      <c r="C28" s="53" t="s">
        <v>35</v>
      </c>
      <c r="D28" s="54" t="s">
        <v>260</v>
      </c>
      <c r="E28" s="54" t="s">
        <v>265</v>
      </c>
      <c r="F28" s="54" t="s">
        <v>13</v>
      </c>
      <c r="G28" s="54" t="s">
        <v>262</v>
      </c>
      <c r="H28" s="54" t="s">
        <v>318</v>
      </c>
      <c r="I28" s="54" t="s">
        <v>14</v>
      </c>
      <c r="J28" s="54" t="s">
        <v>61</v>
      </c>
      <c r="K28" s="54" t="s">
        <v>322</v>
      </c>
      <c r="L28" s="54" t="s">
        <v>13</v>
      </c>
      <c r="M28" s="54" t="s">
        <v>265</v>
      </c>
      <c r="N28" s="54" t="s">
        <v>263</v>
      </c>
      <c r="O28" s="54" t="s">
        <v>14</v>
      </c>
      <c r="P28" s="54" t="s">
        <v>267</v>
      </c>
      <c r="Q28" s="54" t="s">
        <v>363</v>
      </c>
      <c r="R28" s="54" t="s">
        <v>14</v>
      </c>
      <c r="S28" s="54" t="s">
        <v>268</v>
      </c>
      <c r="T28" s="54" t="s">
        <v>265</v>
      </c>
      <c r="U28" s="54" t="s">
        <v>10</v>
      </c>
      <c r="V28" s="54" t="s">
        <v>11</v>
      </c>
      <c r="W28" s="55">
        <f t="shared" si="0"/>
        <v>468</v>
      </c>
      <c r="X28" s="55">
        <f t="shared" si="1"/>
        <v>93.6</v>
      </c>
    </row>
    <row r="29" spans="1:24" s="56" customFormat="1" x14ac:dyDescent="0.25">
      <c r="A29" s="52" t="s">
        <v>364</v>
      </c>
      <c r="B29" s="52" t="s">
        <v>365</v>
      </c>
      <c r="C29" s="53" t="s">
        <v>35</v>
      </c>
      <c r="D29" s="54" t="s">
        <v>260</v>
      </c>
      <c r="E29" s="54" t="s">
        <v>277</v>
      </c>
      <c r="F29" s="54" t="s">
        <v>13</v>
      </c>
      <c r="G29" s="54" t="s">
        <v>272</v>
      </c>
      <c r="H29" s="54" t="s">
        <v>277</v>
      </c>
      <c r="I29" s="54" t="s">
        <v>14</v>
      </c>
      <c r="J29" s="54" t="s">
        <v>61</v>
      </c>
      <c r="K29" s="54" t="s">
        <v>358</v>
      </c>
      <c r="L29" s="54" t="s">
        <v>12</v>
      </c>
      <c r="M29" s="54" t="s">
        <v>265</v>
      </c>
      <c r="N29" s="54" t="s">
        <v>298</v>
      </c>
      <c r="O29" s="54" t="s">
        <v>12</v>
      </c>
      <c r="P29" s="54" t="s">
        <v>267</v>
      </c>
      <c r="Q29" s="54" t="s">
        <v>284</v>
      </c>
      <c r="R29" s="54" t="s">
        <v>13</v>
      </c>
      <c r="S29" s="54" t="s">
        <v>268</v>
      </c>
      <c r="T29" s="54" t="s">
        <v>279</v>
      </c>
      <c r="U29" s="54" t="s">
        <v>12</v>
      </c>
      <c r="V29" s="54" t="s">
        <v>11</v>
      </c>
      <c r="W29" s="55">
        <f t="shared" si="0"/>
        <v>396</v>
      </c>
      <c r="X29" s="55">
        <f t="shared" si="1"/>
        <v>79.2</v>
      </c>
    </row>
    <row r="30" spans="1:24" s="56" customFormat="1" x14ac:dyDescent="0.25">
      <c r="A30" s="52" t="s">
        <v>366</v>
      </c>
      <c r="B30" s="52" t="s">
        <v>367</v>
      </c>
      <c r="C30" s="53" t="s">
        <v>35</v>
      </c>
      <c r="D30" s="54" t="s">
        <v>260</v>
      </c>
      <c r="E30" s="54" t="s">
        <v>304</v>
      </c>
      <c r="F30" s="54" t="s">
        <v>9</v>
      </c>
      <c r="G30" s="54" t="s">
        <v>262</v>
      </c>
      <c r="H30" s="54" t="s">
        <v>65</v>
      </c>
      <c r="I30" s="54" t="s">
        <v>13</v>
      </c>
      <c r="J30" s="54" t="s">
        <v>61</v>
      </c>
      <c r="K30" s="54" t="s">
        <v>302</v>
      </c>
      <c r="L30" s="54" t="s">
        <v>9</v>
      </c>
      <c r="M30" s="54" t="s">
        <v>265</v>
      </c>
      <c r="N30" s="54" t="s">
        <v>61</v>
      </c>
      <c r="O30" s="54" t="s">
        <v>8</v>
      </c>
      <c r="P30" s="54" t="s">
        <v>267</v>
      </c>
      <c r="Q30" s="54" t="s">
        <v>329</v>
      </c>
      <c r="R30" s="54" t="s">
        <v>6</v>
      </c>
      <c r="S30" s="54" t="s">
        <v>268</v>
      </c>
      <c r="T30" s="54" t="s">
        <v>298</v>
      </c>
      <c r="U30" s="54" t="s">
        <v>7</v>
      </c>
      <c r="V30" s="54" t="s">
        <v>11</v>
      </c>
      <c r="W30" s="55">
        <f t="shared" si="0"/>
        <v>299</v>
      </c>
      <c r="X30" s="55">
        <f t="shared" si="1"/>
        <v>59.8</v>
      </c>
    </row>
    <row r="31" spans="1:24" s="56" customFormat="1" x14ac:dyDescent="0.25">
      <c r="A31" s="52" t="s">
        <v>368</v>
      </c>
      <c r="B31" s="52" t="s">
        <v>369</v>
      </c>
      <c r="C31" s="53" t="s">
        <v>35</v>
      </c>
      <c r="D31" s="54" t="s">
        <v>260</v>
      </c>
      <c r="E31" s="54" t="s">
        <v>274</v>
      </c>
      <c r="F31" s="54" t="s">
        <v>10</v>
      </c>
      <c r="G31" s="54" t="s">
        <v>272</v>
      </c>
      <c r="H31" s="54" t="s">
        <v>314</v>
      </c>
      <c r="I31" s="54" t="s">
        <v>13</v>
      </c>
      <c r="J31" s="54" t="s">
        <v>283</v>
      </c>
      <c r="K31" s="54" t="s">
        <v>273</v>
      </c>
      <c r="L31" s="54" t="s">
        <v>13</v>
      </c>
      <c r="M31" s="54" t="s">
        <v>265</v>
      </c>
      <c r="N31" s="54" t="s">
        <v>370</v>
      </c>
      <c r="O31" s="54" t="s">
        <v>10</v>
      </c>
      <c r="P31" s="54" t="s">
        <v>267</v>
      </c>
      <c r="Q31" s="54" t="s">
        <v>274</v>
      </c>
      <c r="R31" s="54" t="s">
        <v>10</v>
      </c>
      <c r="S31" s="54" t="s">
        <v>268</v>
      </c>
      <c r="T31" s="54" t="s">
        <v>358</v>
      </c>
      <c r="U31" s="54" t="s">
        <v>7</v>
      </c>
      <c r="V31" s="54" t="s">
        <v>11</v>
      </c>
      <c r="W31" s="55">
        <f t="shared" si="0"/>
        <v>389</v>
      </c>
      <c r="X31" s="55">
        <f t="shared" si="1"/>
        <v>77.8</v>
      </c>
    </row>
    <row r="32" spans="1:24" s="56" customFormat="1" x14ac:dyDescent="0.25">
      <c r="A32" s="52" t="s">
        <v>371</v>
      </c>
      <c r="B32" s="52" t="s">
        <v>372</v>
      </c>
      <c r="C32" s="53" t="s">
        <v>35</v>
      </c>
      <c r="D32" s="54" t="s">
        <v>260</v>
      </c>
      <c r="E32" s="54" t="s">
        <v>313</v>
      </c>
      <c r="F32" s="54" t="s">
        <v>9</v>
      </c>
      <c r="G32" s="54" t="s">
        <v>272</v>
      </c>
      <c r="H32" s="54" t="s">
        <v>301</v>
      </c>
      <c r="I32" s="54" t="s">
        <v>7</v>
      </c>
      <c r="J32" s="54" t="s">
        <v>283</v>
      </c>
      <c r="K32" s="54" t="s">
        <v>357</v>
      </c>
      <c r="L32" s="54" t="s">
        <v>7</v>
      </c>
      <c r="M32" s="54" t="s">
        <v>265</v>
      </c>
      <c r="N32" s="54" t="s">
        <v>343</v>
      </c>
      <c r="O32" s="54" t="s">
        <v>7</v>
      </c>
      <c r="P32" s="54" t="s">
        <v>267</v>
      </c>
      <c r="Q32" s="54" t="s">
        <v>338</v>
      </c>
      <c r="R32" s="54" t="s">
        <v>9</v>
      </c>
      <c r="S32" s="54" t="s">
        <v>268</v>
      </c>
      <c r="T32" s="54" t="s">
        <v>298</v>
      </c>
      <c r="U32" s="54" t="s">
        <v>7</v>
      </c>
      <c r="V32" s="54" t="s">
        <v>11</v>
      </c>
      <c r="W32" s="55">
        <f t="shared" si="0"/>
        <v>237</v>
      </c>
      <c r="X32" s="55">
        <f t="shared" si="1"/>
        <v>47.4</v>
      </c>
    </row>
    <row r="33" spans="1:24" s="56" customFormat="1" x14ac:dyDescent="0.25">
      <c r="A33" s="52" t="s">
        <v>373</v>
      </c>
      <c r="B33" s="52" t="s">
        <v>374</v>
      </c>
      <c r="C33" s="53" t="s">
        <v>35</v>
      </c>
      <c r="D33" s="54" t="s">
        <v>260</v>
      </c>
      <c r="E33" s="54" t="s">
        <v>323</v>
      </c>
      <c r="F33" s="54" t="s">
        <v>10</v>
      </c>
      <c r="G33" s="54" t="s">
        <v>262</v>
      </c>
      <c r="H33" s="54" t="s">
        <v>267</v>
      </c>
      <c r="I33" s="54" t="s">
        <v>13</v>
      </c>
      <c r="J33" s="54" t="s">
        <v>283</v>
      </c>
      <c r="K33" s="54" t="s">
        <v>279</v>
      </c>
      <c r="L33" s="54" t="s">
        <v>14</v>
      </c>
      <c r="M33" s="54" t="s">
        <v>265</v>
      </c>
      <c r="N33" s="54" t="s">
        <v>358</v>
      </c>
      <c r="O33" s="54" t="s">
        <v>12</v>
      </c>
      <c r="P33" s="54" t="s">
        <v>267</v>
      </c>
      <c r="Q33" s="54" t="s">
        <v>269</v>
      </c>
      <c r="R33" s="54" t="s">
        <v>12</v>
      </c>
      <c r="S33" s="54" t="s">
        <v>268</v>
      </c>
      <c r="T33" s="54" t="s">
        <v>329</v>
      </c>
      <c r="U33" s="54" t="s">
        <v>8</v>
      </c>
      <c r="V33" s="54" t="s">
        <v>11</v>
      </c>
      <c r="W33" s="55">
        <f t="shared" si="0"/>
        <v>388</v>
      </c>
      <c r="X33" s="55">
        <f t="shared" si="1"/>
        <v>77.599999999999994</v>
      </c>
    </row>
    <row r="34" spans="1:24" s="56" customFormat="1" x14ac:dyDescent="0.25">
      <c r="A34" s="52" t="s">
        <v>375</v>
      </c>
      <c r="B34" s="52" t="s">
        <v>376</v>
      </c>
      <c r="C34" s="53" t="s">
        <v>35</v>
      </c>
      <c r="D34" s="54" t="s">
        <v>260</v>
      </c>
      <c r="E34" s="54" t="s">
        <v>303</v>
      </c>
      <c r="F34" s="54" t="s">
        <v>7</v>
      </c>
      <c r="G34" s="54" t="s">
        <v>262</v>
      </c>
      <c r="H34" s="54" t="s">
        <v>338</v>
      </c>
      <c r="I34" s="54" t="s">
        <v>9</v>
      </c>
      <c r="J34" s="54" t="s">
        <v>283</v>
      </c>
      <c r="K34" s="54" t="s">
        <v>290</v>
      </c>
      <c r="L34" s="54" t="s">
        <v>10</v>
      </c>
      <c r="M34" s="54" t="s">
        <v>265</v>
      </c>
      <c r="N34" s="54" t="s">
        <v>62</v>
      </c>
      <c r="O34" s="54" t="s">
        <v>8</v>
      </c>
      <c r="P34" s="54" t="s">
        <v>267</v>
      </c>
      <c r="Q34" s="54" t="s">
        <v>339</v>
      </c>
      <c r="R34" s="54" t="s">
        <v>8</v>
      </c>
      <c r="S34" s="54" t="s">
        <v>268</v>
      </c>
      <c r="T34" s="54" t="s">
        <v>377</v>
      </c>
      <c r="U34" s="54" t="s">
        <v>7</v>
      </c>
      <c r="V34" s="54" t="s">
        <v>11</v>
      </c>
      <c r="W34" s="55">
        <f t="shared" si="0"/>
        <v>241</v>
      </c>
      <c r="X34" s="55">
        <f t="shared" si="1"/>
        <v>48.2</v>
      </c>
    </row>
    <row r="35" spans="1:24" s="56" customFormat="1" x14ac:dyDescent="0.25">
      <c r="A35" s="52" t="s">
        <v>378</v>
      </c>
      <c r="B35" s="52" t="s">
        <v>379</v>
      </c>
      <c r="C35" s="53" t="s">
        <v>35</v>
      </c>
      <c r="D35" s="54" t="s">
        <v>260</v>
      </c>
      <c r="E35" s="54" t="s">
        <v>279</v>
      </c>
      <c r="F35" s="54" t="s">
        <v>10</v>
      </c>
      <c r="G35" s="54" t="s">
        <v>262</v>
      </c>
      <c r="H35" s="54" t="s">
        <v>363</v>
      </c>
      <c r="I35" s="54" t="s">
        <v>14</v>
      </c>
      <c r="J35" s="54" t="s">
        <v>61</v>
      </c>
      <c r="K35" s="54" t="s">
        <v>67</v>
      </c>
      <c r="L35" s="54" t="s">
        <v>6</v>
      </c>
      <c r="M35" s="54" t="s">
        <v>265</v>
      </c>
      <c r="N35" s="54" t="s">
        <v>70</v>
      </c>
      <c r="O35" s="54" t="s">
        <v>9</v>
      </c>
      <c r="P35" s="54" t="s">
        <v>267</v>
      </c>
      <c r="Q35" s="54" t="s">
        <v>289</v>
      </c>
      <c r="R35" s="54" t="s">
        <v>12</v>
      </c>
      <c r="S35" s="54" t="s">
        <v>268</v>
      </c>
      <c r="T35" s="54" t="s">
        <v>296</v>
      </c>
      <c r="U35" s="54" t="s">
        <v>9</v>
      </c>
      <c r="V35" s="54" t="s">
        <v>11</v>
      </c>
      <c r="W35" s="55">
        <f t="shared" si="0"/>
        <v>355</v>
      </c>
      <c r="X35" s="55">
        <f t="shared" si="1"/>
        <v>71</v>
      </c>
    </row>
    <row r="36" spans="1:24" s="56" customFormat="1" x14ac:dyDescent="0.25">
      <c r="A36" s="52" t="s">
        <v>380</v>
      </c>
      <c r="B36" s="52" t="s">
        <v>381</v>
      </c>
      <c r="C36" s="53" t="s">
        <v>35</v>
      </c>
      <c r="D36" s="54" t="s">
        <v>260</v>
      </c>
      <c r="E36" s="54" t="s">
        <v>355</v>
      </c>
      <c r="F36" s="54" t="s">
        <v>14</v>
      </c>
      <c r="G36" s="54" t="s">
        <v>262</v>
      </c>
      <c r="H36" s="54" t="s">
        <v>363</v>
      </c>
      <c r="I36" s="54" t="s">
        <v>14</v>
      </c>
      <c r="J36" s="54" t="s">
        <v>61</v>
      </c>
      <c r="K36" s="54" t="s">
        <v>266</v>
      </c>
      <c r="L36" s="54" t="s">
        <v>13</v>
      </c>
      <c r="M36" s="54" t="s">
        <v>265</v>
      </c>
      <c r="N36" s="54" t="s">
        <v>279</v>
      </c>
      <c r="O36" s="54" t="s">
        <v>13</v>
      </c>
      <c r="P36" s="54" t="s">
        <v>267</v>
      </c>
      <c r="Q36" s="54" t="s">
        <v>284</v>
      </c>
      <c r="R36" s="54" t="s">
        <v>13</v>
      </c>
      <c r="S36" s="54" t="s">
        <v>268</v>
      </c>
      <c r="T36" s="54" t="s">
        <v>328</v>
      </c>
      <c r="U36" s="54" t="s">
        <v>8</v>
      </c>
      <c r="V36" s="54" t="s">
        <v>11</v>
      </c>
      <c r="W36" s="55">
        <f t="shared" si="0"/>
        <v>442</v>
      </c>
      <c r="X36" s="55">
        <f t="shared" si="1"/>
        <v>88.4</v>
      </c>
    </row>
    <row r="37" spans="1:24" s="56" customFormat="1" x14ac:dyDescent="0.25">
      <c r="A37" s="52" t="s">
        <v>382</v>
      </c>
      <c r="B37" s="52" t="s">
        <v>383</v>
      </c>
      <c r="C37" s="53" t="s">
        <v>35</v>
      </c>
      <c r="D37" s="54" t="s">
        <v>260</v>
      </c>
      <c r="E37" s="54" t="s">
        <v>261</v>
      </c>
      <c r="F37" s="54" t="s">
        <v>14</v>
      </c>
      <c r="G37" s="54" t="s">
        <v>262</v>
      </c>
      <c r="H37" s="54" t="s">
        <v>318</v>
      </c>
      <c r="I37" s="54" t="s">
        <v>14</v>
      </c>
      <c r="J37" s="54" t="s">
        <v>61</v>
      </c>
      <c r="K37" s="54" t="s">
        <v>284</v>
      </c>
      <c r="L37" s="54" t="s">
        <v>14</v>
      </c>
      <c r="M37" s="54" t="s">
        <v>265</v>
      </c>
      <c r="N37" s="54" t="s">
        <v>263</v>
      </c>
      <c r="O37" s="54" t="s">
        <v>14</v>
      </c>
      <c r="P37" s="54" t="s">
        <v>267</v>
      </c>
      <c r="Q37" s="54" t="s">
        <v>363</v>
      </c>
      <c r="R37" s="54" t="s">
        <v>14</v>
      </c>
      <c r="S37" s="54" t="s">
        <v>268</v>
      </c>
      <c r="T37" s="54" t="s">
        <v>285</v>
      </c>
      <c r="U37" s="54" t="s">
        <v>13</v>
      </c>
      <c r="V37" s="54" t="s">
        <v>11</v>
      </c>
      <c r="W37" s="55">
        <f t="shared" si="0"/>
        <v>479</v>
      </c>
      <c r="X37" s="55">
        <f t="shared" si="1"/>
        <v>95.8</v>
      </c>
    </row>
    <row r="38" spans="1:24" s="56" customFormat="1" x14ac:dyDescent="0.25">
      <c r="A38" s="52" t="s">
        <v>384</v>
      </c>
      <c r="B38" s="52" t="s">
        <v>385</v>
      </c>
      <c r="C38" s="53" t="s">
        <v>35</v>
      </c>
      <c r="D38" s="54" t="s">
        <v>260</v>
      </c>
      <c r="E38" s="54" t="s">
        <v>277</v>
      </c>
      <c r="F38" s="54" t="s">
        <v>13</v>
      </c>
      <c r="G38" s="54" t="s">
        <v>272</v>
      </c>
      <c r="H38" s="54" t="s">
        <v>263</v>
      </c>
      <c r="I38" s="54" t="s">
        <v>14</v>
      </c>
      <c r="J38" s="54" t="s">
        <v>61</v>
      </c>
      <c r="K38" s="54" t="s">
        <v>289</v>
      </c>
      <c r="L38" s="54" t="s">
        <v>10</v>
      </c>
      <c r="M38" s="54" t="s">
        <v>265</v>
      </c>
      <c r="N38" s="54" t="s">
        <v>285</v>
      </c>
      <c r="O38" s="54" t="s">
        <v>14</v>
      </c>
      <c r="P38" s="54" t="s">
        <v>267</v>
      </c>
      <c r="Q38" s="54" t="s">
        <v>263</v>
      </c>
      <c r="R38" s="54" t="s">
        <v>14</v>
      </c>
      <c r="S38" s="54" t="s">
        <v>268</v>
      </c>
      <c r="T38" s="54" t="s">
        <v>314</v>
      </c>
      <c r="U38" s="54" t="s">
        <v>10</v>
      </c>
      <c r="V38" s="54" t="s">
        <v>11</v>
      </c>
      <c r="W38" s="55">
        <f t="shared" si="0"/>
        <v>444</v>
      </c>
      <c r="X38" s="55">
        <f t="shared" si="1"/>
        <v>88.8</v>
      </c>
    </row>
    <row r="39" spans="1:24" s="56" customFormat="1" x14ac:dyDescent="0.25">
      <c r="A39" s="52" t="s">
        <v>386</v>
      </c>
      <c r="B39" s="52" t="s">
        <v>387</v>
      </c>
      <c r="C39" s="53" t="s">
        <v>35</v>
      </c>
      <c r="D39" s="54" t="s">
        <v>260</v>
      </c>
      <c r="E39" s="54" t="s">
        <v>388</v>
      </c>
      <c r="F39" s="54" t="s">
        <v>7</v>
      </c>
      <c r="G39" s="54" t="s">
        <v>262</v>
      </c>
      <c r="H39" s="54" t="s">
        <v>370</v>
      </c>
      <c r="I39" s="54" t="s">
        <v>12</v>
      </c>
      <c r="J39" s="54" t="s">
        <v>268</v>
      </c>
      <c r="K39" s="54" t="s">
        <v>298</v>
      </c>
      <c r="L39" s="54" t="s">
        <v>7</v>
      </c>
      <c r="M39" s="54" t="s">
        <v>265</v>
      </c>
      <c r="N39" s="54" t="s">
        <v>342</v>
      </c>
      <c r="O39" s="54" t="s">
        <v>7</v>
      </c>
      <c r="P39" s="54" t="s">
        <v>267</v>
      </c>
      <c r="Q39" s="54" t="s">
        <v>70</v>
      </c>
      <c r="R39" s="54" t="s">
        <v>8</v>
      </c>
      <c r="S39" s="54" t="s">
        <v>283</v>
      </c>
      <c r="T39" s="54" t="s">
        <v>389</v>
      </c>
      <c r="U39" s="54" t="s">
        <v>49</v>
      </c>
      <c r="V39" s="54" t="s">
        <v>11</v>
      </c>
      <c r="W39" s="55">
        <f t="shared" si="0"/>
        <v>256</v>
      </c>
      <c r="X39" s="55">
        <f t="shared" si="1"/>
        <v>51.2</v>
      </c>
    </row>
    <row r="40" spans="1:24" s="56" customFormat="1" x14ac:dyDescent="0.25">
      <c r="A40" s="52" t="s">
        <v>390</v>
      </c>
      <c r="B40" s="52" t="s">
        <v>391</v>
      </c>
      <c r="C40" s="53" t="s">
        <v>35</v>
      </c>
      <c r="D40" s="54" t="s">
        <v>260</v>
      </c>
      <c r="E40" s="54" t="s">
        <v>355</v>
      </c>
      <c r="F40" s="54" t="s">
        <v>14</v>
      </c>
      <c r="G40" s="54" t="s">
        <v>272</v>
      </c>
      <c r="H40" s="54" t="s">
        <v>274</v>
      </c>
      <c r="I40" s="54" t="s">
        <v>10</v>
      </c>
      <c r="J40" s="54" t="s">
        <v>61</v>
      </c>
      <c r="K40" s="54" t="s">
        <v>273</v>
      </c>
      <c r="L40" s="54" t="s">
        <v>10</v>
      </c>
      <c r="M40" s="54" t="s">
        <v>265</v>
      </c>
      <c r="N40" s="54" t="s">
        <v>296</v>
      </c>
      <c r="O40" s="54" t="s">
        <v>10</v>
      </c>
      <c r="P40" s="54" t="s">
        <v>267</v>
      </c>
      <c r="Q40" s="54" t="s">
        <v>279</v>
      </c>
      <c r="R40" s="54" t="s">
        <v>10</v>
      </c>
      <c r="S40" s="54" t="s">
        <v>268</v>
      </c>
      <c r="T40" s="54" t="s">
        <v>291</v>
      </c>
      <c r="U40" s="54" t="s">
        <v>6</v>
      </c>
      <c r="V40" s="54" t="s">
        <v>11</v>
      </c>
      <c r="W40" s="55">
        <f t="shared" si="0"/>
        <v>395</v>
      </c>
      <c r="X40" s="55">
        <f t="shared" si="1"/>
        <v>79</v>
      </c>
    </row>
    <row r="41" spans="1:24" s="56" customFormat="1" x14ac:dyDescent="0.25">
      <c r="A41" s="52" t="s">
        <v>392</v>
      </c>
      <c r="B41" s="52" t="s">
        <v>393</v>
      </c>
      <c r="C41" s="53" t="s">
        <v>35</v>
      </c>
      <c r="D41" s="54" t="s">
        <v>260</v>
      </c>
      <c r="E41" s="54" t="s">
        <v>291</v>
      </c>
      <c r="F41" s="54" t="s">
        <v>12</v>
      </c>
      <c r="G41" s="54" t="s">
        <v>262</v>
      </c>
      <c r="H41" s="54" t="s">
        <v>267</v>
      </c>
      <c r="I41" s="54" t="s">
        <v>13</v>
      </c>
      <c r="J41" s="54" t="s">
        <v>61</v>
      </c>
      <c r="K41" s="54" t="s">
        <v>290</v>
      </c>
      <c r="L41" s="54" t="s">
        <v>6</v>
      </c>
      <c r="M41" s="54" t="s">
        <v>265</v>
      </c>
      <c r="N41" s="54" t="s">
        <v>358</v>
      </c>
      <c r="O41" s="54" t="s">
        <v>12</v>
      </c>
      <c r="P41" s="54" t="s">
        <v>267</v>
      </c>
      <c r="Q41" s="54" t="s">
        <v>328</v>
      </c>
      <c r="R41" s="54" t="s">
        <v>6</v>
      </c>
      <c r="S41" s="54" t="s">
        <v>268</v>
      </c>
      <c r="T41" s="54" t="s">
        <v>297</v>
      </c>
      <c r="U41" s="54" t="s">
        <v>9</v>
      </c>
      <c r="V41" s="54" t="s">
        <v>11</v>
      </c>
      <c r="W41" s="55">
        <f t="shared" si="0"/>
        <v>348</v>
      </c>
      <c r="X41" s="55">
        <f t="shared" si="1"/>
        <v>69.599999999999994</v>
      </c>
    </row>
    <row r="42" spans="1:24" s="56" customFormat="1" x14ac:dyDescent="0.25">
      <c r="A42" s="52" t="s">
        <v>394</v>
      </c>
      <c r="B42" s="52" t="s">
        <v>395</v>
      </c>
      <c r="C42" s="53" t="s">
        <v>35</v>
      </c>
      <c r="D42" s="54" t="s">
        <v>260</v>
      </c>
      <c r="E42" s="54" t="s">
        <v>310</v>
      </c>
      <c r="F42" s="54" t="s">
        <v>9</v>
      </c>
      <c r="G42" s="54" t="s">
        <v>262</v>
      </c>
      <c r="H42" s="54" t="s">
        <v>355</v>
      </c>
      <c r="I42" s="54" t="s">
        <v>13</v>
      </c>
      <c r="J42" s="54" t="s">
        <v>61</v>
      </c>
      <c r="K42" s="54" t="s">
        <v>352</v>
      </c>
      <c r="L42" s="54" t="s">
        <v>9</v>
      </c>
      <c r="M42" s="54" t="s">
        <v>265</v>
      </c>
      <c r="N42" s="54" t="s">
        <v>301</v>
      </c>
      <c r="O42" s="54" t="s">
        <v>9</v>
      </c>
      <c r="P42" s="54" t="s">
        <v>267</v>
      </c>
      <c r="Q42" s="54" t="s">
        <v>298</v>
      </c>
      <c r="R42" s="54" t="s">
        <v>9</v>
      </c>
      <c r="S42" s="54" t="s">
        <v>268</v>
      </c>
      <c r="T42" s="54" t="s">
        <v>296</v>
      </c>
      <c r="U42" s="54" t="s">
        <v>9</v>
      </c>
      <c r="V42" s="54" t="s">
        <v>11</v>
      </c>
      <c r="W42" s="55">
        <f t="shared" si="0"/>
        <v>307</v>
      </c>
      <c r="X42" s="55">
        <f t="shared" si="1"/>
        <v>61.4</v>
      </c>
    </row>
    <row r="43" spans="1:24" s="56" customFormat="1" x14ac:dyDescent="0.25">
      <c r="A43" s="52" t="s">
        <v>396</v>
      </c>
      <c r="B43" s="52" t="s">
        <v>397</v>
      </c>
      <c r="C43" s="53" t="s">
        <v>35</v>
      </c>
      <c r="D43" s="54" t="s">
        <v>260</v>
      </c>
      <c r="E43" s="54" t="s">
        <v>286</v>
      </c>
      <c r="F43" s="54" t="s">
        <v>12</v>
      </c>
      <c r="G43" s="54" t="s">
        <v>262</v>
      </c>
      <c r="H43" s="54" t="s">
        <v>285</v>
      </c>
      <c r="I43" s="54" t="s">
        <v>14</v>
      </c>
      <c r="J43" s="54" t="s">
        <v>61</v>
      </c>
      <c r="K43" s="54" t="s">
        <v>398</v>
      </c>
      <c r="L43" s="54" t="s">
        <v>9</v>
      </c>
      <c r="M43" s="54" t="s">
        <v>265</v>
      </c>
      <c r="N43" s="54" t="s">
        <v>298</v>
      </c>
      <c r="O43" s="54" t="s">
        <v>12</v>
      </c>
      <c r="P43" s="54" t="s">
        <v>267</v>
      </c>
      <c r="Q43" s="54" t="s">
        <v>273</v>
      </c>
      <c r="R43" s="54" t="s">
        <v>6</v>
      </c>
      <c r="S43" s="54" t="s">
        <v>268</v>
      </c>
      <c r="T43" s="54" t="s">
        <v>298</v>
      </c>
      <c r="U43" s="54" t="s">
        <v>7</v>
      </c>
      <c r="V43" s="54" t="s">
        <v>11</v>
      </c>
      <c r="W43" s="55">
        <f t="shared" si="0"/>
        <v>344</v>
      </c>
      <c r="X43" s="55">
        <f t="shared" si="1"/>
        <v>68.8</v>
      </c>
    </row>
    <row r="44" spans="1:24" s="56" customFormat="1" x14ac:dyDescent="0.25">
      <c r="A44" s="52" t="s">
        <v>399</v>
      </c>
      <c r="B44" s="52" t="s">
        <v>400</v>
      </c>
      <c r="C44" s="53" t="s">
        <v>35</v>
      </c>
      <c r="D44" s="54" t="s">
        <v>260</v>
      </c>
      <c r="E44" s="54" t="s">
        <v>267</v>
      </c>
      <c r="F44" s="54" t="s">
        <v>13</v>
      </c>
      <c r="G44" s="54" t="s">
        <v>262</v>
      </c>
      <c r="H44" s="54" t="s">
        <v>318</v>
      </c>
      <c r="I44" s="54" t="s">
        <v>14</v>
      </c>
      <c r="J44" s="54" t="s">
        <v>61</v>
      </c>
      <c r="K44" s="54" t="s">
        <v>263</v>
      </c>
      <c r="L44" s="54" t="s">
        <v>14</v>
      </c>
      <c r="M44" s="54" t="s">
        <v>265</v>
      </c>
      <c r="N44" s="54" t="s">
        <v>263</v>
      </c>
      <c r="O44" s="54" t="s">
        <v>14</v>
      </c>
      <c r="P44" s="54" t="s">
        <v>267</v>
      </c>
      <c r="Q44" s="54" t="s">
        <v>263</v>
      </c>
      <c r="R44" s="54" t="s">
        <v>14</v>
      </c>
      <c r="S44" s="54" t="s">
        <v>268</v>
      </c>
      <c r="T44" s="54" t="s">
        <v>266</v>
      </c>
      <c r="U44" s="54" t="s">
        <v>12</v>
      </c>
      <c r="V44" s="54" t="s">
        <v>11</v>
      </c>
      <c r="W44" s="55">
        <f t="shared" si="0"/>
        <v>472</v>
      </c>
      <c r="X44" s="55">
        <f t="shared" si="1"/>
        <v>94.4</v>
      </c>
    </row>
    <row r="45" spans="1:24" s="56" customFormat="1" x14ac:dyDescent="0.25">
      <c r="A45" s="52" t="s">
        <v>401</v>
      </c>
      <c r="B45" s="52" t="s">
        <v>402</v>
      </c>
      <c r="C45" s="53" t="s">
        <v>35</v>
      </c>
      <c r="D45" s="54" t="s">
        <v>260</v>
      </c>
      <c r="E45" s="54" t="s">
        <v>285</v>
      </c>
      <c r="F45" s="54" t="s">
        <v>14</v>
      </c>
      <c r="G45" s="54" t="s">
        <v>262</v>
      </c>
      <c r="H45" s="54" t="s">
        <v>318</v>
      </c>
      <c r="I45" s="54" t="s">
        <v>14</v>
      </c>
      <c r="J45" s="54" t="s">
        <v>61</v>
      </c>
      <c r="K45" s="54" t="s">
        <v>319</v>
      </c>
      <c r="L45" s="54" t="s">
        <v>14</v>
      </c>
      <c r="M45" s="54" t="s">
        <v>265</v>
      </c>
      <c r="N45" s="54" t="s">
        <v>263</v>
      </c>
      <c r="O45" s="54" t="s">
        <v>14</v>
      </c>
      <c r="P45" s="54" t="s">
        <v>267</v>
      </c>
      <c r="Q45" s="54" t="s">
        <v>263</v>
      </c>
      <c r="R45" s="54" t="s">
        <v>14</v>
      </c>
      <c r="S45" s="54" t="s">
        <v>268</v>
      </c>
      <c r="T45" s="54" t="s">
        <v>266</v>
      </c>
      <c r="U45" s="54" t="s">
        <v>12</v>
      </c>
      <c r="V45" s="54" t="s">
        <v>11</v>
      </c>
      <c r="W45" s="55">
        <f t="shared" si="0"/>
        <v>477</v>
      </c>
      <c r="X45" s="55">
        <f t="shared" si="1"/>
        <v>95.4</v>
      </c>
    </row>
    <row r="46" spans="1:24" s="56" customFormat="1" x14ac:dyDescent="0.25">
      <c r="A46" s="52" t="s">
        <v>403</v>
      </c>
      <c r="B46" s="52" t="s">
        <v>404</v>
      </c>
      <c r="C46" s="53" t="s">
        <v>35</v>
      </c>
      <c r="D46" s="54" t="s">
        <v>260</v>
      </c>
      <c r="E46" s="54" t="s">
        <v>319</v>
      </c>
      <c r="F46" s="54" t="s">
        <v>14</v>
      </c>
      <c r="G46" s="54" t="s">
        <v>262</v>
      </c>
      <c r="H46" s="54" t="s">
        <v>318</v>
      </c>
      <c r="I46" s="54" t="s">
        <v>14</v>
      </c>
      <c r="J46" s="54" t="s">
        <v>61</v>
      </c>
      <c r="K46" s="54" t="s">
        <v>322</v>
      </c>
      <c r="L46" s="54" t="s">
        <v>13</v>
      </c>
      <c r="M46" s="54" t="s">
        <v>265</v>
      </c>
      <c r="N46" s="54" t="s">
        <v>263</v>
      </c>
      <c r="O46" s="54" t="s">
        <v>14</v>
      </c>
      <c r="P46" s="54" t="s">
        <v>267</v>
      </c>
      <c r="Q46" s="54" t="s">
        <v>319</v>
      </c>
      <c r="R46" s="54" t="s">
        <v>14</v>
      </c>
      <c r="S46" s="54" t="s">
        <v>268</v>
      </c>
      <c r="T46" s="54" t="s">
        <v>266</v>
      </c>
      <c r="U46" s="54" t="s">
        <v>12</v>
      </c>
      <c r="V46" s="54" t="s">
        <v>11</v>
      </c>
      <c r="W46" s="55">
        <f t="shared" si="0"/>
        <v>475</v>
      </c>
      <c r="X46" s="55">
        <f t="shared" si="1"/>
        <v>95</v>
      </c>
    </row>
    <row r="47" spans="1:24" s="56" customFormat="1" x14ac:dyDescent="0.25">
      <c r="A47" s="52" t="s">
        <v>405</v>
      </c>
      <c r="B47" s="52" t="s">
        <v>406</v>
      </c>
      <c r="C47" s="53" t="s">
        <v>35</v>
      </c>
      <c r="D47" s="54" t="s">
        <v>260</v>
      </c>
      <c r="E47" s="54" t="s">
        <v>70</v>
      </c>
      <c r="F47" s="54" t="s">
        <v>8</v>
      </c>
      <c r="G47" s="54" t="s">
        <v>262</v>
      </c>
      <c r="H47" s="54" t="s">
        <v>263</v>
      </c>
      <c r="I47" s="54" t="s">
        <v>14</v>
      </c>
      <c r="J47" s="54" t="s">
        <v>61</v>
      </c>
      <c r="K47" s="54" t="s">
        <v>342</v>
      </c>
      <c r="L47" s="54" t="s">
        <v>7</v>
      </c>
      <c r="M47" s="54" t="s">
        <v>268</v>
      </c>
      <c r="N47" s="54" t="s">
        <v>298</v>
      </c>
      <c r="O47" s="54" t="s">
        <v>7</v>
      </c>
      <c r="P47" s="54" t="s">
        <v>267</v>
      </c>
      <c r="Q47" s="54" t="s">
        <v>407</v>
      </c>
      <c r="R47" s="54" t="s">
        <v>8</v>
      </c>
      <c r="S47" s="54" t="s">
        <v>265</v>
      </c>
      <c r="T47" s="54" t="s">
        <v>389</v>
      </c>
      <c r="U47" s="54" t="s">
        <v>49</v>
      </c>
      <c r="V47" s="54" t="s">
        <v>11</v>
      </c>
      <c r="W47" s="55">
        <f t="shared" si="0"/>
        <v>295</v>
      </c>
      <c r="X47" s="55">
        <f t="shared" si="1"/>
        <v>59</v>
      </c>
    </row>
    <row r="48" spans="1:24" s="56" customFormat="1" x14ac:dyDescent="0.25">
      <c r="A48" s="52" t="s">
        <v>408</v>
      </c>
      <c r="B48" s="52" t="s">
        <v>409</v>
      </c>
      <c r="C48" s="53" t="s">
        <v>35</v>
      </c>
      <c r="D48" s="54" t="s">
        <v>260</v>
      </c>
      <c r="E48" s="54" t="s">
        <v>314</v>
      </c>
      <c r="F48" s="54" t="s">
        <v>13</v>
      </c>
      <c r="G48" s="54" t="s">
        <v>272</v>
      </c>
      <c r="H48" s="54" t="s">
        <v>261</v>
      </c>
      <c r="I48" s="54" t="s">
        <v>14</v>
      </c>
      <c r="J48" s="54" t="s">
        <v>61</v>
      </c>
      <c r="K48" s="54" t="s">
        <v>63</v>
      </c>
      <c r="L48" s="54" t="s">
        <v>8</v>
      </c>
      <c r="M48" s="54" t="s">
        <v>265</v>
      </c>
      <c r="N48" s="54" t="s">
        <v>329</v>
      </c>
      <c r="O48" s="54" t="s">
        <v>12</v>
      </c>
      <c r="P48" s="54" t="s">
        <v>267</v>
      </c>
      <c r="Q48" s="54" t="s">
        <v>269</v>
      </c>
      <c r="R48" s="54" t="s">
        <v>12</v>
      </c>
      <c r="S48" s="54" t="s">
        <v>268</v>
      </c>
      <c r="T48" s="54" t="s">
        <v>314</v>
      </c>
      <c r="U48" s="54" t="s">
        <v>10</v>
      </c>
      <c r="V48" s="54" t="s">
        <v>11</v>
      </c>
      <c r="W48" s="55">
        <f t="shared" si="0"/>
        <v>367</v>
      </c>
      <c r="X48" s="55">
        <f t="shared" si="1"/>
        <v>73.400000000000006</v>
      </c>
    </row>
    <row r="49" spans="1:24" s="56" customFormat="1" x14ac:dyDescent="0.25">
      <c r="A49" s="52" t="s">
        <v>410</v>
      </c>
      <c r="B49" s="52" t="s">
        <v>411</v>
      </c>
      <c r="C49" s="53" t="s">
        <v>35</v>
      </c>
      <c r="D49" s="54" t="s">
        <v>260</v>
      </c>
      <c r="E49" s="54" t="s">
        <v>323</v>
      </c>
      <c r="F49" s="54" t="s">
        <v>10</v>
      </c>
      <c r="G49" s="54" t="s">
        <v>262</v>
      </c>
      <c r="H49" s="54" t="s">
        <v>319</v>
      </c>
      <c r="I49" s="54" t="s">
        <v>14</v>
      </c>
      <c r="J49" s="54" t="s">
        <v>61</v>
      </c>
      <c r="K49" s="54" t="s">
        <v>322</v>
      </c>
      <c r="L49" s="54" t="s">
        <v>13</v>
      </c>
      <c r="M49" s="54" t="s">
        <v>265</v>
      </c>
      <c r="N49" s="54" t="s">
        <v>277</v>
      </c>
      <c r="O49" s="54" t="s">
        <v>13</v>
      </c>
      <c r="P49" s="54" t="s">
        <v>267</v>
      </c>
      <c r="Q49" s="54" t="s">
        <v>307</v>
      </c>
      <c r="R49" s="54" t="s">
        <v>14</v>
      </c>
      <c r="S49" s="54" t="s">
        <v>268</v>
      </c>
      <c r="T49" s="54" t="s">
        <v>329</v>
      </c>
      <c r="U49" s="54" t="s">
        <v>8</v>
      </c>
      <c r="V49" s="54" t="s">
        <v>11</v>
      </c>
      <c r="W49" s="55">
        <f t="shared" si="0"/>
        <v>445</v>
      </c>
      <c r="X49" s="55">
        <f t="shared" si="1"/>
        <v>89</v>
      </c>
    </row>
    <row r="50" spans="1:24" s="56" customFormat="1" x14ac:dyDescent="0.25">
      <c r="A50" s="52" t="s">
        <v>412</v>
      </c>
      <c r="B50" s="52" t="s">
        <v>413</v>
      </c>
      <c r="C50" s="53" t="s">
        <v>35</v>
      </c>
      <c r="D50" s="54" t="s">
        <v>260</v>
      </c>
      <c r="E50" s="54" t="s">
        <v>282</v>
      </c>
      <c r="F50" s="54" t="s">
        <v>14</v>
      </c>
      <c r="G50" s="54" t="s">
        <v>262</v>
      </c>
      <c r="H50" s="54" t="s">
        <v>318</v>
      </c>
      <c r="I50" s="54" t="s">
        <v>14</v>
      </c>
      <c r="J50" s="54" t="s">
        <v>61</v>
      </c>
      <c r="K50" s="54" t="s">
        <v>263</v>
      </c>
      <c r="L50" s="54" t="s">
        <v>14</v>
      </c>
      <c r="M50" s="54" t="s">
        <v>265</v>
      </c>
      <c r="N50" s="54" t="s">
        <v>263</v>
      </c>
      <c r="O50" s="54" t="s">
        <v>14</v>
      </c>
      <c r="P50" s="54" t="s">
        <v>267</v>
      </c>
      <c r="Q50" s="54" t="s">
        <v>295</v>
      </c>
      <c r="R50" s="54" t="s">
        <v>14</v>
      </c>
      <c r="S50" s="54" t="s">
        <v>268</v>
      </c>
      <c r="T50" s="54" t="s">
        <v>284</v>
      </c>
      <c r="U50" s="54" t="s">
        <v>13</v>
      </c>
      <c r="V50" s="54" t="s">
        <v>11</v>
      </c>
      <c r="W50" s="55">
        <f t="shared" si="0"/>
        <v>485</v>
      </c>
      <c r="X50" s="55">
        <f t="shared" si="1"/>
        <v>97</v>
      </c>
    </row>
    <row r="51" spans="1:24" s="56" customFormat="1" x14ac:dyDescent="0.25">
      <c r="A51" s="52" t="s">
        <v>414</v>
      </c>
      <c r="B51" s="52" t="s">
        <v>415</v>
      </c>
      <c r="C51" s="53" t="s">
        <v>35</v>
      </c>
      <c r="D51" s="54" t="s">
        <v>260</v>
      </c>
      <c r="E51" s="54" t="s">
        <v>355</v>
      </c>
      <c r="F51" s="54" t="s">
        <v>14</v>
      </c>
      <c r="G51" s="54" t="s">
        <v>262</v>
      </c>
      <c r="H51" s="54" t="s">
        <v>318</v>
      </c>
      <c r="I51" s="54" t="s">
        <v>14</v>
      </c>
      <c r="J51" s="54" t="s">
        <v>61</v>
      </c>
      <c r="K51" s="54" t="s">
        <v>273</v>
      </c>
      <c r="L51" s="54" t="s">
        <v>10</v>
      </c>
      <c r="M51" s="54" t="s">
        <v>265</v>
      </c>
      <c r="N51" s="54" t="s">
        <v>277</v>
      </c>
      <c r="O51" s="54" t="s">
        <v>13</v>
      </c>
      <c r="P51" s="54" t="s">
        <v>267</v>
      </c>
      <c r="Q51" s="54" t="s">
        <v>323</v>
      </c>
      <c r="R51" s="54" t="s">
        <v>12</v>
      </c>
      <c r="S51" s="54" t="s">
        <v>268</v>
      </c>
      <c r="T51" s="54" t="s">
        <v>322</v>
      </c>
      <c r="U51" s="54" t="s">
        <v>10</v>
      </c>
      <c r="V51" s="54" t="s">
        <v>11</v>
      </c>
      <c r="W51" s="55">
        <f t="shared" si="0"/>
        <v>427</v>
      </c>
      <c r="X51" s="55">
        <f t="shared" si="1"/>
        <v>85.4</v>
      </c>
    </row>
    <row r="52" spans="1:24" s="56" customFormat="1" x14ac:dyDescent="0.25">
      <c r="A52" s="52" t="s">
        <v>416</v>
      </c>
      <c r="B52" s="52" t="s">
        <v>417</v>
      </c>
      <c r="C52" s="53" t="s">
        <v>35</v>
      </c>
      <c r="D52" s="54" t="s">
        <v>260</v>
      </c>
      <c r="E52" s="54" t="s">
        <v>282</v>
      </c>
      <c r="F52" s="54" t="s">
        <v>14</v>
      </c>
      <c r="G52" s="54" t="s">
        <v>262</v>
      </c>
      <c r="H52" s="54" t="s">
        <v>318</v>
      </c>
      <c r="I52" s="54" t="s">
        <v>14</v>
      </c>
      <c r="J52" s="54" t="s">
        <v>61</v>
      </c>
      <c r="K52" s="54" t="s">
        <v>277</v>
      </c>
      <c r="L52" s="54" t="s">
        <v>13</v>
      </c>
      <c r="M52" s="54" t="s">
        <v>265</v>
      </c>
      <c r="N52" s="54" t="s">
        <v>282</v>
      </c>
      <c r="O52" s="54" t="s">
        <v>14</v>
      </c>
      <c r="P52" s="54" t="s">
        <v>267</v>
      </c>
      <c r="Q52" s="54" t="s">
        <v>319</v>
      </c>
      <c r="R52" s="54" t="s">
        <v>14</v>
      </c>
      <c r="S52" s="54" t="s">
        <v>268</v>
      </c>
      <c r="T52" s="54" t="s">
        <v>65</v>
      </c>
      <c r="U52" s="54" t="s">
        <v>12</v>
      </c>
      <c r="V52" s="54" t="s">
        <v>11</v>
      </c>
      <c r="W52" s="55">
        <f t="shared" si="0"/>
        <v>479</v>
      </c>
      <c r="X52" s="55">
        <f t="shared" si="1"/>
        <v>95.8</v>
      </c>
    </row>
    <row r="53" spans="1:24" s="56" customFormat="1" x14ac:dyDescent="0.25">
      <c r="A53" s="52" t="s">
        <v>418</v>
      </c>
      <c r="B53" s="52" t="s">
        <v>419</v>
      </c>
      <c r="C53" s="53" t="s">
        <v>34</v>
      </c>
      <c r="D53" s="54" t="s">
        <v>260</v>
      </c>
      <c r="E53" s="54" t="s">
        <v>292</v>
      </c>
      <c r="F53" s="54" t="s">
        <v>6</v>
      </c>
      <c r="G53" s="54" t="s">
        <v>262</v>
      </c>
      <c r="H53" s="54" t="s">
        <v>319</v>
      </c>
      <c r="I53" s="54" t="s">
        <v>14</v>
      </c>
      <c r="J53" s="54" t="s">
        <v>61</v>
      </c>
      <c r="K53" s="54" t="s">
        <v>352</v>
      </c>
      <c r="L53" s="54" t="s">
        <v>9</v>
      </c>
      <c r="M53" s="54" t="s">
        <v>265</v>
      </c>
      <c r="N53" s="54" t="s">
        <v>63</v>
      </c>
      <c r="O53" s="54" t="s">
        <v>8</v>
      </c>
      <c r="P53" s="54" t="s">
        <v>267</v>
      </c>
      <c r="Q53" s="54" t="s">
        <v>358</v>
      </c>
      <c r="R53" s="54" t="s">
        <v>6</v>
      </c>
      <c r="S53" s="54" t="s">
        <v>268</v>
      </c>
      <c r="T53" s="54" t="s">
        <v>292</v>
      </c>
      <c r="U53" s="54" t="s">
        <v>8</v>
      </c>
      <c r="V53" s="54" t="s">
        <v>11</v>
      </c>
      <c r="W53" s="55">
        <f t="shared" si="0"/>
        <v>315</v>
      </c>
      <c r="X53" s="55">
        <f t="shared" si="1"/>
        <v>63</v>
      </c>
    </row>
    <row r="54" spans="1:24" s="56" customFormat="1" x14ac:dyDescent="0.25">
      <c r="A54" s="52" t="s">
        <v>420</v>
      </c>
      <c r="B54" s="52" t="s">
        <v>421</v>
      </c>
      <c r="C54" s="53" t="s">
        <v>34</v>
      </c>
      <c r="D54" s="54" t="s">
        <v>260</v>
      </c>
      <c r="E54" s="54" t="s">
        <v>422</v>
      </c>
      <c r="F54" s="54" t="s">
        <v>9</v>
      </c>
      <c r="G54" s="54" t="s">
        <v>272</v>
      </c>
      <c r="H54" s="54" t="s">
        <v>68</v>
      </c>
      <c r="I54" s="54" t="s">
        <v>8</v>
      </c>
      <c r="J54" s="54" t="s">
        <v>283</v>
      </c>
      <c r="K54" s="54" t="s">
        <v>61</v>
      </c>
      <c r="L54" s="54" t="s">
        <v>9</v>
      </c>
      <c r="M54" s="54" t="s">
        <v>268</v>
      </c>
      <c r="N54" s="54" t="s">
        <v>335</v>
      </c>
      <c r="O54" s="54" t="s">
        <v>7</v>
      </c>
      <c r="P54" s="54" t="s">
        <v>267</v>
      </c>
      <c r="Q54" s="54" t="s">
        <v>356</v>
      </c>
      <c r="R54" s="54" t="s">
        <v>7</v>
      </c>
      <c r="S54" s="54" t="s">
        <v>265</v>
      </c>
      <c r="T54" s="54" t="s">
        <v>423</v>
      </c>
      <c r="U54" s="54" t="s">
        <v>49</v>
      </c>
      <c r="V54" s="54" t="s">
        <v>11</v>
      </c>
      <c r="W54" s="55">
        <f t="shared" si="0"/>
        <v>258</v>
      </c>
      <c r="X54" s="55">
        <f t="shared" si="1"/>
        <v>51.6</v>
      </c>
    </row>
    <row r="55" spans="1:24" s="56" customFormat="1" x14ac:dyDescent="0.25">
      <c r="A55" s="52" t="s">
        <v>424</v>
      </c>
      <c r="B55" s="52" t="s">
        <v>425</v>
      </c>
      <c r="C55" s="53" t="s">
        <v>34</v>
      </c>
      <c r="D55" s="54" t="s">
        <v>260</v>
      </c>
      <c r="E55" s="54" t="s">
        <v>267</v>
      </c>
      <c r="F55" s="54" t="s">
        <v>13</v>
      </c>
      <c r="G55" s="54" t="s">
        <v>262</v>
      </c>
      <c r="H55" s="54" t="s">
        <v>295</v>
      </c>
      <c r="I55" s="54" t="s">
        <v>14</v>
      </c>
      <c r="J55" s="54" t="s">
        <v>61</v>
      </c>
      <c r="K55" s="54" t="s">
        <v>313</v>
      </c>
      <c r="L55" s="54" t="s">
        <v>12</v>
      </c>
      <c r="M55" s="54" t="s">
        <v>265</v>
      </c>
      <c r="N55" s="54" t="s">
        <v>358</v>
      </c>
      <c r="O55" s="54" t="s">
        <v>12</v>
      </c>
      <c r="P55" s="54" t="s">
        <v>267</v>
      </c>
      <c r="Q55" s="54" t="s">
        <v>285</v>
      </c>
      <c r="R55" s="54" t="s">
        <v>13</v>
      </c>
      <c r="S55" s="54" t="s">
        <v>268</v>
      </c>
      <c r="T55" s="54" t="s">
        <v>323</v>
      </c>
      <c r="U55" s="54" t="s">
        <v>6</v>
      </c>
      <c r="V55" s="54" t="s">
        <v>11</v>
      </c>
      <c r="W55" s="55">
        <f t="shared" si="0"/>
        <v>400</v>
      </c>
      <c r="X55" s="55">
        <f t="shared" si="1"/>
        <v>80</v>
      </c>
    </row>
    <row r="56" spans="1:24" s="56" customFormat="1" x14ac:dyDescent="0.25">
      <c r="A56" s="52" t="s">
        <v>426</v>
      </c>
      <c r="B56" s="52" t="s">
        <v>427</v>
      </c>
      <c r="C56" s="53" t="s">
        <v>34</v>
      </c>
      <c r="D56" s="54" t="s">
        <v>260</v>
      </c>
      <c r="E56" s="54" t="s">
        <v>285</v>
      </c>
      <c r="F56" s="54" t="s">
        <v>14</v>
      </c>
      <c r="G56" s="54" t="s">
        <v>262</v>
      </c>
      <c r="H56" s="54" t="s">
        <v>318</v>
      </c>
      <c r="I56" s="54" t="s">
        <v>14</v>
      </c>
      <c r="J56" s="54" t="s">
        <v>61</v>
      </c>
      <c r="K56" s="54" t="s">
        <v>263</v>
      </c>
      <c r="L56" s="54" t="s">
        <v>14</v>
      </c>
      <c r="M56" s="54" t="s">
        <v>265</v>
      </c>
      <c r="N56" s="54" t="s">
        <v>263</v>
      </c>
      <c r="O56" s="54" t="s">
        <v>14</v>
      </c>
      <c r="P56" s="54" t="s">
        <v>267</v>
      </c>
      <c r="Q56" s="54" t="s">
        <v>363</v>
      </c>
      <c r="R56" s="54" t="s">
        <v>14</v>
      </c>
      <c r="S56" s="54" t="s">
        <v>268</v>
      </c>
      <c r="T56" s="54" t="s">
        <v>318</v>
      </c>
      <c r="U56" s="54" t="s">
        <v>14</v>
      </c>
      <c r="V56" s="54" t="s">
        <v>11</v>
      </c>
      <c r="W56" s="55">
        <f t="shared" si="0"/>
        <v>480</v>
      </c>
      <c r="X56" s="55">
        <f t="shared" si="1"/>
        <v>96</v>
      </c>
    </row>
    <row r="57" spans="1:24" s="56" customFormat="1" x14ac:dyDescent="0.25">
      <c r="A57" s="52" t="s">
        <v>428</v>
      </c>
      <c r="B57" s="52" t="s">
        <v>429</v>
      </c>
      <c r="C57" s="53" t="s">
        <v>34</v>
      </c>
      <c r="D57" s="54" t="s">
        <v>260</v>
      </c>
      <c r="E57" s="54" t="s">
        <v>273</v>
      </c>
      <c r="F57" s="54" t="s">
        <v>6</v>
      </c>
      <c r="G57" s="54" t="s">
        <v>262</v>
      </c>
      <c r="H57" s="54" t="s">
        <v>278</v>
      </c>
      <c r="I57" s="54" t="s">
        <v>13</v>
      </c>
      <c r="J57" s="54" t="s">
        <v>283</v>
      </c>
      <c r="K57" s="54" t="s">
        <v>301</v>
      </c>
      <c r="L57" s="54" t="s">
        <v>12</v>
      </c>
      <c r="M57" s="54" t="s">
        <v>265</v>
      </c>
      <c r="N57" s="54" t="s">
        <v>343</v>
      </c>
      <c r="O57" s="54" t="s">
        <v>7</v>
      </c>
      <c r="P57" s="54" t="s">
        <v>267</v>
      </c>
      <c r="Q57" s="54" t="s">
        <v>377</v>
      </c>
      <c r="R57" s="54" t="s">
        <v>8</v>
      </c>
      <c r="S57" s="54" t="s">
        <v>268</v>
      </c>
      <c r="T57" s="54" t="s">
        <v>292</v>
      </c>
      <c r="U57" s="54" t="s">
        <v>8</v>
      </c>
      <c r="V57" s="54" t="s">
        <v>11</v>
      </c>
      <c r="W57" s="55">
        <f t="shared" si="0"/>
        <v>291</v>
      </c>
      <c r="X57" s="55">
        <f t="shared" si="1"/>
        <v>58.2</v>
      </c>
    </row>
    <row r="58" spans="1:24" s="56" customFormat="1" x14ac:dyDescent="0.25">
      <c r="A58" s="52" t="s">
        <v>430</v>
      </c>
      <c r="B58" s="52" t="s">
        <v>431</v>
      </c>
      <c r="C58" s="53" t="s">
        <v>34</v>
      </c>
      <c r="D58" s="54" t="s">
        <v>260</v>
      </c>
      <c r="E58" s="54" t="s">
        <v>261</v>
      </c>
      <c r="F58" s="54" t="s">
        <v>14</v>
      </c>
      <c r="G58" s="54" t="s">
        <v>262</v>
      </c>
      <c r="H58" s="54" t="s">
        <v>363</v>
      </c>
      <c r="I58" s="54" t="s">
        <v>14</v>
      </c>
      <c r="J58" s="54" t="s">
        <v>61</v>
      </c>
      <c r="K58" s="54" t="s">
        <v>278</v>
      </c>
      <c r="L58" s="54" t="s">
        <v>13</v>
      </c>
      <c r="M58" s="54" t="s">
        <v>265</v>
      </c>
      <c r="N58" s="54" t="s">
        <v>65</v>
      </c>
      <c r="O58" s="54" t="s">
        <v>13</v>
      </c>
      <c r="P58" s="54" t="s">
        <v>267</v>
      </c>
      <c r="Q58" s="54" t="s">
        <v>355</v>
      </c>
      <c r="R58" s="54" t="s">
        <v>13</v>
      </c>
      <c r="S58" s="54" t="s">
        <v>268</v>
      </c>
      <c r="T58" s="54" t="s">
        <v>269</v>
      </c>
      <c r="U58" s="54" t="s">
        <v>6</v>
      </c>
      <c r="V58" s="54" t="s">
        <v>11</v>
      </c>
      <c r="W58" s="55">
        <f t="shared" si="0"/>
        <v>450</v>
      </c>
      <c r="X58" s="55">
        <f t="shared" si="1"/>
        <v>90</v>
      </c>
    </row>
    <row r="59" spans="1:24" s="56" customFormat="1" x14ac:dyDescent="0.25">
      <c r="A59" s="52" t="s">
        <v>432</v>
      </c>
      <c r="B59" s="52" t="s">
        <v>433</v>
      </c>
      <c r="C59" s="53" t="s">
        <v>34</v>
      </c>
      <c r="D59" s="54" t="s">
        <v>260</v>
      </c>
      <c r="E59" s="54" t="s">
        <v>370</v>
      </c>
      <c r="F59" s="54" t="s">
        <v>6</v>
      </c>
      <c r="G59" s="54" t="s">
        <v>262</v>
      </c>
      <c r="H59" s="54" t="s">
        <v>263</v>
      </c>
      <c r="I59" s="54" t="s">
        <v>14</v>
      </c>
      <c r="J59" s="54" t="s">
        <v>61</v>
      </c>
      <c r="K59" s="54" t="s">
        <v>67</v>
      </c>
      <c r="L59" s="54" t="s">
        <v>6</v>
      </c>
      <c r="M59" s="54" t="s">
        <v>265</v>
      </c>
      <c r="N59" s="54" t="s">
        <v>301</v>
      </c>
      <c r="O59" s="54" t="s">
        <v>9</v>
      </c>
      <c r="P59" s="54" t="s">
        <v>267</v>
      </c>
      <c r="Q59" s="54" t="s">
        <v>273</v>
      </c>
      <c r="R59" s="54" t="s">
        <v>6</v>
      </c>
      <c r="S59" s="54" t="s">
        <v>268</v>
      </c>
      <c r="T59" s="54" t="s">
        <v>297</v>
      </c>
      <c r="U59" s="54" t="s">
        <v>9</v>
      </c>
      <c r="V59" s="54" t="s">
        <v>11</v>
      </c>
      <c r="W59" s="55">
        <f t="shared" si="0"/>
        <v>341</v>
      </c>
      <c r="X59" s="55">
        <f t="shared" si="1"/>
        <v>68.2</v>
      </c>
    </row>
    <row r="60" spans="1:24" s="56" customFormat="1" x14ac:dyDescent="0.25">
      <c r="A60" s="52" t="s">
        <v>434</v>
      </c>
      <c r="B60" s="52" t="s">
        <v>435</v>
      </c>
      <c r="C60" s="53" t="s">
        <v>34</v>
      </c>
      <c r="D60" s="54" t="s">
        <v>260</v>
      </c>
      <c r="E60" s="54" t="s">
        <v>301</v>
      </c>
      <c r="F60" s="54" t="s">
        <v>8</v>
      </c>
      <c r="G60" s="54" t="s">
        <v>272</v>
      </c>
      <c r="H60" s="54" t="s">
        <v>302</v>
      </c>
      <c r="I60" s="54" t="s">
        <v>7</v>
      </c>
      <c r="J60" s="54" t="s">
        <v>283</v>
      </c>
      <c r="K60" s="54" t="s">
        <v>356</v>
      </c>
      <c r="L60" s="54" t="s">
        <v>9</v>
      </c>
      <c r="M60" s="54" t="s">
        <v>268</v>
      </c>
      <c r="N60" s="54" t="s">
        <v>298</v>
      </c>
      <c r="O60" s="54" t="s">
        <v>7</v>
      </c>
      <c r="P60" s="54" t="s">
        <v>267</v>
      </c>
      <c r="Q60" s="54" t="s">
        <v>61</v>
      </c>
      <c r="R60" s="54" t="s">
        <v>7</v>
      </c>
      <c r="S60" s="54" t="s">
        <v>265</v>
      </c>
      <c r="T60" s="54" t="s">
        <v>436</v>
      </c>
      <c r="U60" s="54" t="s">
        <v>49</v>
      </c>
      <c r="V60" s="54" t="s">
        <v>11</v>
      </c>
      <c r="W60" s="55">
        <f t="shared" si="0"/>
        <v>240</v>
      </c>
      <c r="X60" s="55">
        <f t="shared" si="1"/>
        <v>48</v>
      </c>
    </row>
    <row r="61" spans="1:24" s="56" customFormat="1" x14ac:dyDescent="0.25">
      <c r="A61" s="52" t="s">
        <v>437</v>
      </c>
      <c r="B61" s="52" t="s">
        <v>438</v>
      </c>
      <c r="C61" s="53" t="s">
        <v>34</v>
      </c>
      <c r="D61" s="54" t="s">
        <v>260</v>
      </c>
      <c r="E61" s="54" t="s">
        <v>298</v>
      </c>
      <c r="F61" s="54" t="s">
        <v>9</v>
      </c>
      <c r="G61" s="54" t="s">
        <v>272</v>
      </c>
      <c r="H61" s="54" t="s">
        <v>289</v>
      </c>
      <c r="I61" s="54" t="s">
        <v>6</v>
      </c>
      <c r="J61" s="54" t="s">
        <v>283</v>
      </c>
      <c r="K61" s="54" t="s">
        <v>303</v>
      </c>
      <c r="L61" s="54" t="s">
        <v>8</v>
      </c>
      <c r="M61" s="54" t="s">
        <v>265</v>
      </c>
      <c r="N61" s="54" t="s">
        <v>356</v>
      </c>
      <c r="O61" s="54" t="s">
        <v>8</v>
      </c>
      <c r="P61" s="54" t="s">
        <v>267</v>
      </c>
      <c r="Q61" s="54" t="s">
        <v>298</v>
      </c>
      <c r="R61" s="54" t="s">
        <v>9</v>
      </c>
      <c r="S61" s="54" t="s">
        <v>268</v>
      </c>
      <c r="T61" s="54" t="s">
        <v>298</v>
      </c>
      <c r="U61" s="54" t="s">
        <v>7</v>
      </c>
      <c r="V61" s="54" t="s">
        <v>11</v>
      </c>
      <c r="W61" s="55">
        <f t="shared" si="0"/>
        <v>277</v>
      </c>
      <c r="X61" s="55">
        <f t="shared" si="1"/>
        <v>55.4</v>
      </c>
    </row>
    <row r="62" spans="1:24" s="56" customFormat="1" x14ac:dyDescent="0.25">
      <c r="A62" s="52" t="s">
        <v>439</v>
      </c>
      <c r="B62" s="52" t="s">
        <v>440</v>
      </c>
      <c r="C62" s="53" t="s">
        <v>34</v>
      </c>
      <c r="D62" s="54" t="s">
        <v>260</v>
      </c>
      <c r="E62" s="54" t="s">
        <v>297</v>
      </c>
      <c r="F62" s="54" t="s">
        <v>12</v>
      </c>
      <c r="G62" s="54" t="s">
        <v>272</v>
      </c>
      <c r="H62" s="54" t="s">
        <v>68</v>
      </c>
      <c r="I62" s="54" t="s">
        <v>8</v>
      </c>
      <c r="J62" s="54" t="s">
        <v>283</v>
      </c>
      <c r="K62" s="54" t="s">
        <v>335</v>
      </c>
      <c r="L62" s="54" t="s">
        <v>13</v>
      </c>
      <c r="M62" s="54" t="s">
        <v>265</v>
      </c>
      <c r="N62" s="54" t="s">
        <v>339</v>
      </c>
      <c r="O62" s="54" t="s">
        <v>9</v>
      </c>
      <c r="P62" s="54" t="s">
        <v>267</v>
      </c>
      <c r="Q62" s="54" t="s">
        <v>292</v>
      </c>
      <c r="R62" s="54" t="s">
        <v>6</v>
      </c>
      <c r="S62" s="54" t="s">
        <v>268</v>
      </c>
      <c r="T62" s="54" t="s">
        <v>298</v>
      </c>
      <c r="U62" s="54" t="s">
        <v>7</v>
      </c>
      <c r="V62" s="54" t="s">
        <v>11</v>
      </c>
      <c r="W62" s="55">
        <f t="shared" si="0"/>
        <v>304</v>
      </c>
      <c r="X62" s="55">
        <f t="shared" si="1"/>
        <v>60.8</v>
      </c>
    </row>
    <row r="63" spans="1:24" s="56" customFormat="1" x14ac:dyDescent="0.25">
      <c r="A63" s="52" t="s">
        <v>441</v>
      </c>
      <c r="B63" s="52" t="s">
        <v>442</v>
      </c>
      <c r="C63" s="53" t="s">
        <v>34</v>
      </c>
      <c r="D63" s="54" t="s">
        <v>260</v>
      </c>
      <c r="E63" s="54" t="s">
        <v>355</v>
      </c>
      <c r="F63" s="54" t="s">
        <v>14</v>
      </c>
      <c r="G63" s="54" t="s">
        <v>262</v>
      </c>
      <c r="H63" s="54" t="s">
        <v>318</v>
      </c>
      <c r="I63" s="54" t="s">
        <v>14</v>
      </c>
      <c r="J63" s="54" t="s">
        <v>61</v>
      </c>
      <c r="K63" s="54" t="s">
        <v>261</v>
      </c>
      <c r="L63" s="54" t="s">
        <v>14</v>
      </c>
      <c r="M63" s="54" t="s">
        <v>265</v>
      </c>
      <c r="N63" s="54" t="s">
        <v>291</v>
      </c>
      <c r="O63" s="54" t="s">
        <v>10</v>
      </c>
      <c r="P63" s="54" t="s">
        <v>267</v>
      </c>
      <c r="Q63" s="54" t="s">
        <v>278</v>
      </c>
      <c r="R63" s="54" t="s">
        <v>10</v>
      </c>
      <c r="S63" s="54" t="s">
        <v>268</v>
      </c>
      <c r="T63" s="54" t="s">
        <v>65</v>
      </c>
      <c r="U63" s="54" t="s">
        <v>12</v>
      </c>
      <c r="V63" s="54" t="s">
        <v>11</v>
      </c>
      <c r="W63" s="55">
        <f t="shared" si="0"/>
        <v>443</v>
      </c>
      <c r="X63" s="55">
        <f t="shared" si="1"/>
        <v>88.6</v>
      </c>
    </row>
    <row r="64" spans="1:24" s="56" customFormat="1" x14ac:dyDescent="0.25">
      <c r="A64" s="52" t="s">
        <v>443</v>
      </c>
      <c r="B64" s="52" t="s">
        <v>444</v>
      </c>
      <c r="C64" s="53" t="s">
        <v>34</v>
      </c>
      <c r="D64" s="54" t="s">
        <v>260</v>
      </c>
      <c r="E64" s="54" t="s">
        <v>422</v>
      </c>
      <c r="F64" s="54" t="s">
        <v>9</v>
      </c>
      <c r="G64" s="54" t="s">
        <v>262</v>
      </c>
      <c r="H64" s="54" t="s">
        <v>279</v>
      </c>
      <c r="I64" s="54" t="s">
        <v>13</v>
      </c>
      <c r="J64" s="54" t="s">
        <v>268</v>
      </c>
      <c r="K64" s="54" t="s">
        <v>298</v>
      </c>
      <c r="L64" s="54" t="s">
        <v>7</v>
      </c>
      <c r="M64" s="54" t="s">
        <v>265</v>
      </c>
      <c r="N64" s="54" t="s">
        <v>62</v>
      </c>
      <c r="O64" s="54" t="s">
        <v>8</v>
      </c>
      <c r="P64" s="54" t="s">
        <v>267</v>
      </c>
      <c r="Q64" s="54" t="s">
        <v>70</v>
      </c>
      <c r="R64" s="54" t="s">
        <v>8</v>
      </c>
      <c r="S64" s="54" t="s">
        <v>283</v>
      </c>
      <c r="T64" s="54" t="s">
        <v>445</v>
      </c>
      <c r="U64" s="54" t="s">
        <v>49</v>
      </c>
      <c r="V64" s="54" t="s">
        <v>11</v>
      </c>
      <c r="W64" s="55">
        <f t="shared" si="0"/>
        <v>291</v>
      </c>
      <c r="X64" s="55">
        <f t="shared" si="1"/>
        <v>58.2</v>
      </c>
    </row>
    <row r="65" spans="1:24" s="56" customFormat="1" x14ac:dyDescent="0.25">
      <c r="A65" s="52" t="s">
        <v>446</v>
      </c>
      <c r="B65" s="52" t="s">
        <v>447</v>
      </c>
      <c r="C65" s="53" t="s">
        <v>34</v>
      </c>
      <c r="D65" s="54" t="s">
        <v>260</v>
      </c>
      <c r="E65" s="54" t="s">
        <v>289</v>
      </c>
      <c r="F65" s="54" t="s">
        <v>12</v>
      </c>
      <c r="G65" s="54" t="s">
        <v>262</v>
      </c>
      <c r="H65" s="54" t="s">
        <v>263</v>
      </c>
      <c r="I65" s="54" t="s">
        <v>14</v>
      </c>
      <c r="J65" s="54" t="s">
        <v>283</v>
      </c>
      <c r="K65" s="54" t="s">
        <v>298</v>
      </c>
      <c r="L65" s="54" t="s">
        <v>13</v>
      </c>
      <c r="M65" s="54" t="s">
        <v>265</v>
      </c>
      <c r="N65" s="54" t="s">
        <v>377</v>
      </c>
      <c r="O65" s="54" t="s">
        <v>9</v>
      </c>
      <c r="P65" s="54" t="s">
        <v>267</v>
      </c>
      <c r="Q65" s="54" t="s">
        <v>298</v>
      </c>
      <c r="R65" s="54" t="s">
        <v>9</v>
      </c>
      <c r="S65" s="54" t="s">
        <v>268</v>
      </c>
      <c r="T65" s="54" t="s">
        <v>264</v>
      </c>
      <c r="U65" s="54" t="s">
        <v>8</v>
      </c>
      <c r="V65" s="54" t="s">
        <v>11</v>
      </c>
      <c r="W65" s="55">
        <f t="shared" si="0"/>
        <v>343</v>
      </c>
      <c r="X65" s="55">
        <f t="shared" si="1"/>
        <v>68.599999999999994</v>
      </c>
    </row>
    <row r="66" spans="1:24" s="56" customFormat="1" x14ac:dyDescent="0.25">
      <c r="A66" s="52" t="s">
        <v>448</v>
      </c>
      <c r="B66" s="52" t="s">
        <v>449</v>
      </c>
      <c r="C66" s="53" t="s">
        <v>34</v>
      </c>
      <c r="D66" s="54" t="s">
        <v>260</v>
      </c>
      <c r="E66" s="54" t="s">
        <v>291</v>
      </c>
      <c r="F66" s="54" t="s">
        <v>12</v>
      </c>
      <c r="G66" s="54" t="s">
        <v>262</v>
      </c>
      <c r="H66" s="54" t="s">
        <v>291</v>
      </c>
      <c r="I66" s="54" t="s">
        <v>10</v>
      </c>
      <c r="J66" s="54" t="s">
        <v>283</v>
      </c>
      <c r="K66" s="54" t="s">
        <v>342</v>
      </c>
      <c r="L66" s="54" t="s">
        <v>8</v>
      </c>
      <c r="M66" s="54" t="s">
        <v>265</v>
      </c>
      <c r="N66" s="54" t="s">
        <v>357</v>
      </c>
      <c r="O66" s="54" t="s">
        <v>7</v>
      </c>
      <c r="P66" s="54" t="s">
        <v>267</v>
      </c>
      <c r="Q66" s="54" t="s">
        <v>338</v>
      </c>
      <c r="R66" s="54" t="s">
        <v>9</v>
      </c>
      <c r="S66" s="54" t="s">
        <v>268</v>
      </c>
      <c r="T66" s="54" t="s">
        <v>292</v>
      </c>
      <c r="U66" s="54" t="s">
        <v>8</v>
      </c>
      <c r="V66" s="54" t="s">
        <v>11</v>
      </c>
      <c r="W66" s="55">
        <f t="shared" si="0"/>
        <v>279</v>
      </c>
      <c r="X66" s="55">
        <f t="shared" si="1"/>
        <v>55.8</v>
      </c>
    </row>
    <row r="67" spans="1:24" s="56" customFormat="1" x14ac:dyDescent="0.25">
      <c r="A67" s="52" t="s">
        <v>450</v>
      </c>
      <c r="B67" s="52" t="s">
        <v>451</v>
      </c>
      <c r="C67" s="53" t="s">
        <v>34</v>
      </c>
      <c r="D67" s="54" t="s">
        <v>260</v>
      </c>
      <c r="E67" s="54" t="s">
        <v>355</v>
      </c>
      <c r="F67" s="54" t="s">
        <v>14</v>
      </c>
      <c r="G67" s="54" t="s">
        <v>272</v>
      </c>
      <c r="H67" s="54" t="s">
        <v>263</v>
      </c>
      <c r="I67" s="54" t="s">
        <v>14</v>
      </c>
      <c r="J67" s="54" t="s">
        <v>61</v>
      </c>
      <c r="K67" s="54" t="s">
        <v>279</v>
      </c>
      <c r="L67" s="54" t="s">
        <v>13</v>
      </c>
      <c r="M67" s="54" t="s">
        <v>265</v>
      </c>
      <c r="N67" s="54" t="s">
        <v>285</v>
      </c>
      <c r="O67" s="54" t="s">
        <v>14</v>
      </c>
      <c r="P67" s="54" t="s">
        <v>267</v>
      </c>
      <c r="Q67" s="54" t="s">
        <v>267</v>
      </c>
      <c r="R67" s="54" t="s">
        <v>13</v>
      </c>
      <c r="S67" s="54" t="s">
        <v>268</v>
      </c>
      <c r="T67" s="54" t="s">
        <v>279</v>
      </c>
      <c r="U67" s="54" t="s">
        <v>12</v>
      </c>
      <c r="V67" s="54" t="s">
        <v>11</v>
      </c>
      <c r="W67" s="55">
        <f t="shared" si="0"/>
        <v>443</v>
      </c>
      <c r="X67" s="55">
        <f t="shared" si="1"/>
        <v>88.6</v>
      </c>
    </row>
    <row r="68" spans="1:24" s="56" customFormat="1" x14ac:dyDescent="0.25">
      <c r="A68" s="52" t="s">
        <v>452</v>
      </c>
      <c r="B68" s="52" t="s">
        <v>453</v>
      </c>
      <c r="C68" s="53" t="s">
        <v>34</v>
      </c>
      <c r="D68" s="54" t="s">
        <v>260</v>
      </c>
      <c r="E68" s="54" t="s">
        <v>263</v>
      </c>
      <c r="F68" s="54" t="s">
        <v>14</v>
      </c>
      <c r="G68" s="54" t="s">
        <v>262</v>
      </c>
      <c r="H68" s="54" t="s">
        <v>318</v>
      </c>
      <c r="I68" s="54" t="s">
        <v>14</v>
      </c>
      <c r="J68" s="54" t="s">
        <v>61</v>
      </c>
      <c r="K68" s="54" t="s">
        <v>274</v>
      </c>
      <c r="L68" s="54" t="s">
        <v>13</v>
      </c>
      <c r="M68" s="54" t="s">
        <v>265</v>
      </c>
      <c r="N68" s="54" t="s">
        <v>277</v>
      </c>
      <c r="O68" s="54" t="s">
        <v>13</v>
      </c>
      <c r="P68" s="54" t="s">
        <v>267</v>
      </c>
      <c r="Q68" s="54" t="s">
        <v>285</v>
      </c>
      <c r="R68" s="54" t="s">
        <v>13</v>
      </c>
      <c r="S68" s="54" t="s">
        <v>268</v>
      </c>
      <c r="T68" s="54" t="s">
        <v>322</v>
      </c>
      <c r="U68" s="54" t="s">
        <v>10</v>
      </c>
      <c r="V68" s="54" t="s">
        <v>11</v>
      </c>
      <c r="W68" s="55">
        <f t="shared" si="0"/>
        <v>457</v>
      </c>
      <c r="X68" s="55">
        <f t="shared" si="1"/>
        <v>91.4</v>
      </c>
    </row>
    <row r="69" spans="1:24" s="56" customFormat="1" x14ac:dyDescent="0.25">
      <c r="A69" s="52" t="s">
        <v>454</v>
      </c>
      <c r="B69" s="52" t="s">
        <v>455</v>
      </c>
      <c r="C69" s="53" t="s">
        <v>34</v>
      </c>
      <c r="D69" s="54" t="s">
        <v>260</v>
      </c>
      <c r="E69" s="54" t="s">
        <v>319</v>
      </c>
      <c r="F69" s="54" t="s">
        <v>14</v>
      </c>
      <c r="G69" s="54" t="s">
        <v>262</v>
      </c>
      <c r="H69" s="54" t="s">
        <v>318</v>
      </c>
      <c r="I69" s="54" t="s">
        <v>14</v>
      </c>
      <c r="J69" s="54" t="s">
        <v>61</v>
      </c>
      <c r="K69" s="54" t="s">
        <v>315</v>
      </c>
      <c r="L69" s="54" t="s">
        <v>10</v>
      </c>
      <c r="M69" s="54" t="s">
        <v>265</v>
      </c>
      <c r="N69" s="54" t="s">
        <v>277</v>
      </c>
      <c r="O69" s="54" t="s">
        <v>13</v>
      </c>
      <c r="P69" s="54" t="s">
        <v>267</v>
      </c>
      <c r="Q69" s="54" t="s">
        <v>282</v>
      </c>
      <c r="R69" s="54" t="s">
        <v>14</v>
      </c>
      <c r="S69" s="54" t="s">
        <v>268</v>
      </c>
      <c r="T69" s="54" t="s">
        <v>370</v>
      </c>
      <c r="U69" s="54" t="s">
        <v>9</v>
      </c>
      <c r="V69" s="54" t="s">
        <v>11</v>
      </c>
      <c r="W69" s="55">
        <f t="shared" ref="W69:W132" si="2">E69+H69+K69+N69+Q69</f>
        <v>459</v>
      </c>
      <c r="X69" s="55">
        <f t="shared" ref="X69:X132" si="3">W69/5</f>
        <v>91.8</v>
      </c>
    </row>
    <row r="70" spans="1:24" s="56" customFormat="1" x14ac:dyDescent="0.25">
      <c r="A70" s="52" t="s">
        <v>456</v>
      </c>
      <c r="B70" s="52" t="s">
        <v>457</v>
      </c>
      <c r="C70" s="53" t="s">
        <v>34</v>
      </c>
      <c r="D70" s="54" t="s">
        <v>260</v>
      </c>
      <c r="E70" s="54" t="s">
        <v>284</v>
      </c>
      <c r="F70" s="54" t="s">
        <v>14</v>
      </c>
      <c r="G70" s="54" t="s">
        <v>272</v>
      </c>
      <c r="H70" s="54" t="s">
        <v>267</v>
      </c>
      <c r="I70" s="54" t="s">
        <v>13</v>
      </c>
      <c r="J70" s="54" t="s">
        <v>61</v>
      </c>
      <c r="K70" s="54" t="s">
        <v>422</v>
      </c>
      <c r="L70" s="54" t="s">
        <v>6</v>
      </c>
      <c r="M70" s="54" t="s">
        <v>265</v>
      </c>
      <c r="N70" s="54" t="s">
        <v>267</v>
      </c>
      <c r="O70" s="54" t="s">
        <v>13</v>
      </c>
      <c r="P70" s="54" t="s">
        <v>267</v>
      </c>
      <c r="Q70" s="54" t="s">
        <v>285</v>
      </c>
      <c r="R70" s="54" t="s">
        <v>13</v>
      </c>
      <c r="S70" s="54" t="s">
        <v>268</v>
      </c>
      <c r="T70" s="54" t="s">
        <v>273</v>
      </c>
      <c r="U70" s="54" t="s">
        <v>9</v>
      </c>
      <c r="V70" s="54" t="s">
        <v>11</v>
      </c>
      <c r="W70" s="55">
        <f t="shared" si="2"/>
        <v>416</v>
      </c>
      <c r="X70" s="55">
        <f t="shared" si="3"/>
        <v>83.2</v>
      </c>
    </row>
    <row r="71" spans="1:24" s="56" customFormat="1" x14ac:dyDescent="0.25">
      <c r="A71" s="52" t="s">
        <v>458</v>
      </c>
      <c r="B71" s="52" t="s">
        <v>459</v>
      </c>
      <c r="C71" s="53" t="s">
        <v>34</v>
      </c>
      <c r="D71" s="54" t="s">
        <v>260</v>
      </c>
      <c r="E71" s="54" t="s">
        <v>273</v>
      </c>
      <c r="F71" s="54" t="s">
        <v>6</v>
      </c>
      <c r="G71" s="54" t="s">
        <v>262</v>
      </c>
      <c r="H71" s="54" t="s">
        <v>291</v>
      </c>
      <c r="I71" s="54" t="s">
        <v>10</v>
      </c>
      <c r="J71" s="54" t="s">
        <v>283</v>
      </c>
      <c r="K71" s="54" t="s">
        <v>303</v>
      </c>
      <c r="L71" s="54" t="s">
        <v>8</v>
      </c>
      <c r="M71" s="54" t="s">
        <v>265</v>
      </c>
      <c r="N71" s="54" t="s">
        <v>61</v>
      </c>
      <c r="O71" s="54" t="s">
        <v>8</v>
      </c>
      <c r="P71" s="54" t="s">
        <v>267</v>
      </c>
      <c r="Q71" s="54" t="s">
        <v>298</v>
      </c>
      <c r="R71" s="54" t="s">
        <v>9</v>
      </c>
      <c r="S71" s="54" t="s">
        <v>268</v>
      </c>
      <c r="T71" s="54" t="s">
        <v>328</v>
      </c>
      <c r="U71" s="54" t="s">
        <v>8</v>
      </c>
      <c r="V71" s="54" t="s">
        <v>11</v>
      </c>
      <c r="W71" s="55">
        <f t="shared" si="2"/>
        <v>287</v>
      </c>
      <c r="X71" s="55">
        <f t="shared" si="3"/>
        <v>57.4</v>
      </c>
    </row>
    <row r="72" spans="1:24" s="56" customFormat="1" x14ac:dyDescent="0.25">
      <c r="A72" s="52" t="s">
        <v>460</v>
      </c>
      <c r="B72" s="52" t="s">
        <v>461</v>
      </c>
      <c r="C72" s="53" t="s">
        <v>34</v>
      </c>
      <c r="D72" s="54" t="s">
        <v>260</v>
      </c>
      <c r="E72" s="54" t="s">
        <v>278</v>
      </c>
      <c r="F72" s="54" t="s">
        <v>13</v>
      </c>
      <c r="G72" s="54" t="s">
        <v>272</v>
      </c>
      <c r="H72" s="54" t="s">
        <v>291</v>
      </c>
      <c r="I72" s="54" t="s">
        <v>12</v>
      </c>
      <c r="J72" s="54" t="s">
        <v>61</v>
      </c>
      <c r="K72" s="54" t="s">
        <v>356</v>
      </c>
      <c r="L72" s="54" t="s">
        <v>8</v>
      </c>
      <c r="M72" s="54" t="s">
        <v>265</v>
      </c>
      <c r="N72" s="54" t="s">
        <v>67</v>
      </c>
      <c r="O72" s="54" t="s">
        <v>6</v>
      </c>
      <c r="P72" s="54" t="s">
        <v>267</v>
      </c>
      <c r="Q72" s="54" t="s">
        <v>264</v>
      </c>
      <c r="R72" s="54" t="s">
        <v>6</v>
      </c>
      <c r="S72" s="54" t="s">
        <v>268</v>
      </c>
      <c r="T72" s="54" t="s">
        <v>269</v>
      </c>
      <c r="U72" s="54" t="s">
        <v>6</v>
      </c>
      <c r="V72" s="54" t="s">
        <v>11</v>
      </c>
      <c r="W72" s="55">
        <f t="shared" si="2"/>
        <v>321</v>
      </c>
      <c r="X72" s="55">
        <f t="shared" si="3"/>
        <v>64.2</v>
      </c>
    </row>
    <row r="73" spans="1:24" s="56" customFormat="1" x14ac:dyDescent="0.25">
      <c r="A73" s="52" t="s">
        <v>462</v>
      </c>
      <c r="B73" s="52" t="s">
        <v>463</v>
      </c>
      <c r="C73" s="53" t="s">
        <v>34</v>
      </c>
      <c r="D73" s="54" t="s">
        <v>260</v>
      </c>
      <c r="E73" s="54" t="s">
        <v>319</v>
      </c>
      <c r="F73" s="54" t="s">
        <v>14</v>
      </c>
      <c r="G73" s="54" t="s">
        <v>262</v>
      </c>
      <c r="H73" s="54" t="s">
        <v>318</v>
      </c>
      <c r="I73" s="54" t="s">
        <v>14</v>
      </c>
      <c r="J73" s="54" t="s">
        <v>61</v>
      </c>
      <c r="K73" s="54" t="s">
        <v>263</v>
      </c>
      <c r="L73" s="54" t="s">
        <v>14</v>
      </c>
      <c r="M73" s="54" t="s">
        <v>265</v>
      </c>
      <c r="N73" s="54" t="s">
        <v>363</v>
      </c>
      <c r="O73" s="54" t="s">
        <v>14</v>
      </c>
      <c r="P73" s="54" t="s">
        <v>267</v>
      </c>
      <c r="Q73" s="54" t="s">
        <v>319</v>
      </c>
      <c r="R73" s="54" t="s">
        <v>14</v>
      </c>
      <c r="S73" s="54" t="s">
        <v>268</v>
      </c>
      <c r="T73" s="54" t="s">
        <v>266</v>
      </c>
      <c r="U73" s="54" t="s">
        <v>12</v>
      </c>
      <c r="V73" s="54" t="s">
        <v>11</v>
      </c>
      <c r="W73" s="55">
        <f t="shared" si="2"/>
        <v>486</v>
      </c>
      <c r="X73" s="55">
        <f t="shared" si="3"/>
        <v>97.2</v>
      </c>
    </row>
    <row r="74" spans="1:24" s="56" customFormat="1" x14ac:dyDescent="0.25">
      <c r="A74" s="52" t="s">
        <v>464</v>
      </c>
      <c r="B74" s="52" t="s">
        <v>465</v>
      </c>
      <c r="C74" s="53" t="s">
        <v>34</v>
      </c>
      <c r="D74" s="54" t="s">
        <v>260</v>
      </c>
      <c r="E74" s="54" t="s">
        <v>279</v>
      </c>
      <c r="F74" s="54" t="s">
        <v>10</v>
      </c>
      <c r="G74" s="54" t="s">
        <v>262</v>
      </c>
      <c r="H74" s="54" t="s">
        <v>263</v>
      </c>
      <c r="I74" s="54" t="s">
        <v>14</v>
      </c>
      <c r="J74" s="54" t="s">
        <v>61</v>
      </c>
      <c r="K74" s="54" t="s">
        <v>63</v>
      </c>
      <c r="L74" s="54" t="s">
        <v>8</v>
      </c>
      <c r="M74" s="54" t="s">
        <v>265</v>
      </c>
      <c r="N74" s="54" t="s">
        <v>352</v>
      </c>
      <c r="O74" s="54" t="s">
        <v>9</v>
      </c>
      <c r="P74" s="54" t="s">
        <v>267</v>
      </c>
      <c r="Q74" s="54" t="s">
        <v>279</v>
      </c>
      <c r="R74" s="54" t="s">
        <v>10</v>
      </c>
      <c r="S74" s="54" t="s">
        <v>268</v>
      </c>
      <c r="T74" s="54" t="s">
        <v>286</v>
      </c>
      <c r="U74" s="54" t="s">
        <v>6</v>
      </c>
      <c r="V74" s="54" t="s">
        <v>11</v>
      </c>
      <c r="W74" s="55">
        <f t="shared" si="2"/>
        <v>345</v>
      </c>
      <c r="X74" s="55">
        <f t="shared" si="3"/>
        <v>69</v>
      </c>
    </row>
    <row r="75" spans="1:24" s="56" customFormat="1" x14ac:dyDescent="0.25">
      <c r="A75" s="52" t="s">
        <v>466</v>
      </c>
      <c r="B75" s="52" t="s">
        <v>467</v>
      </c>
      <c r="C75" s="53" t="s">
        <v>34</v>
      </c>
      <c r="D75" s="54" t="s">
        <v>260</v>
      </c>
      <c r="E75" s="54" t="s">
        <v>279</v>
      </c>
      <c r="F75" s="54" t="s">
        <v>10</v>
      </c>
      <c r="G75" s="54" t="s">
        <v>272</v>
      </c>
      <c r="H75" s="54" t="s">
        <v>269</v>
      </c>
      <c r="I75" s="54" t="s">
        <v>10</v>
      </c>
      <c r="J75" s="54" t="s">
        <v>61</v>
      </c>
      <c r="K75" s="54" t="s">
        <v>310</v>
      </c>
      <c r="L75" s="54" t="s">
        <v>6</v>
      </c>
      <c r="M75" s="54" t="s">
        <v>265</v>
      </c>
      <c r="N75" s="54" t="s">
        <v>358</v>
      </c>
      <c r="O75" s="54" t="s">
        <v>12</v>
      </c>
      <c r="P75" s="54" t="s">
        <v>267</v>
      </c>
      <c r="Q75" s="54" t="s">
        <v>315</v>
      </c>
      <c r="R75" s="54" t="s">
        <v>12</v>
      </c>
      <c r="S75" s="54" t="s">
        <v>268</v>
      </c>
      <c r="T75" s="54" t="s">
        <v>328</v>
      </c>
      <c r="U75" s="54" t="s">
        <v>8</v>
      </c>
      <c r="V75" s="54" t="s">
        <v>11</v>
      </c>
      <c r="W75" s="55">
        <f t="shared" si="2"/>
        <v>357</v>
      </c>
      <c r="X75" s="55">
        <f t="shared" si="3"/>
        <v>71.400000000000006</v>
      </c>
    </row>
    <row r="76" spans="1:24" s="56" customFormat="1" x14ac:dyDescent="0.25">
      <c r="A76" s="52" t="s">
        <v>468</v>
      </c>
      <c r="B76" s="52" t="s">
        <v>469</v>
      </c>
      <c r="C76" s="53" t="s">
        <v>34</v>
      </c>
      <c r="D76" s="54" t="s">
        <v>260</v>
      </c>
      <c r="E76" s="54" t="s">
        <v>62</v>
      </c>
      <c r="F76" s="54" t="s">
        <v>7</v>
      </c>
      <c r="G76" s="54" t="s">
        <v>262</v>
      </c>
      <c r="H76" s="54" t="s">
        <v>370</v>
      </c>
      <c r="I76" s="54" t="s">
        <v>12</v>
      </c>
      <c r="J76" s="54" t="s">
        <v>283</v>
      </c>
      <c r="K76" s="54" t="s">
        <v>356</v>
      </c>
      <c r="L76" s="54" t="s">
        <v>9</v>
      </c>
      <c r="M76" s="54" t="s">
        <v>265</v>
      </c>
      <c r="N76" s="54" t="s">
        <v>342</v>
      </c>
      <c r="O76" s="54" t="s">
        <v>7</v>
      </c>
      <c r="P76" s="54" t="s">
        <v>267</v>
      </c>
      <c r="Q76" s="54" t="s">
        <v>339</v>
      </c>
      <c r="R76" s="54" t="s">
        <v>8</v>
      </c>
      <c r="S76" s="54" t="s">
        <v>268</v>
      </c>
      <c r="T76" s="54" t="s">
        <v>304</v>
      </c>
      <c r="U76" s="54" t="s">
        <v>7</v>
      </c>
      <c r="V76" s="54" t="s">
        <v>11</v>
      </c>
      <c r="W76" s="55">
        <f t="shared" si="2"/>
        <v>240</v>
      </c>
      <c r="X76" s="55">
        <f t="shared" si="3"/>
        <v>48</v>
      </c>
    </row>
    <row r="77" spans="1:24" s="56" customFormat="1" x14ac:dyDescent="0.25">
      <c r="A77" s="52" t="s">
        <v>470</v>
      </c>
      <c r="B77" s="52" t="s">
        <v>471</v>
      </c>
      <c r="C77" s="53" t="s">
        <v>34</v>
      </c>
      <c r="D77" s="54" t="s">
        <v>260</v>
      </c>
      <c r="E77" s="54" t="s">
        <v>286</v>
      </c>
      <c r="F77" s="54" t="s">
        <v>12</v>
      </c>
      <c r="G77" s="54" t="s">
        <v>272</v>
      </c>
      <c r="H77" s="54" t="s">
        <v>277</v>
      </c>
      <c r="I77" s="54" t="s">
        <v>14</v>
      </c>
      <c r="J77" s="54" t="s">
        <v>61</v>
      </c>
      <c r="K77" s="54" t="s">
        <v>328</v>
      </c>
      <c r="L77" s="54" t="s">
        <v>12</v>
      </c>
      <c r="M77" s="54" t="s">
        <v>265</v>
      </c>
      <c r="N77" s="54" t="s">
        <v>65</v>
      </c>
      <c r="O77" s="54" t="s">
        <v>13</v>
      </c>
      <c r="P77" s="54" t="s">
        <v>267</v>
      </c>
      <c r="Q77" s="54" t="s">
        <v>355</v>
      </c>
      <c r="R77" s="54" t="s">
        <v>13</v>
      </c>
      <c r="S77" s="54" t="s">
        <v>268</v>
      </c>
      <c r="T77" s="54" t="s">
        <v>315</v>
      </c>
      <c r="U77" s="54" t="s">
        <v>6</v>
      </c>
      <c r="V77" s="54" t="s">
        <v>11</v>
      </c>
      <c r="W77" s="55">
        <f t="shared" si="2"/>
        <v>407</v>
      </c>
      <c r="X77" s="55">
        <f t="shared" si="3"/>
        <v>81.400000000000006</v>
      </c>
    </row>
    <row r="78" spans="1:24" s="56" customFormat="1" x14ac:dyDescent="0.25">
      <c r="A78" s="52" t="s">
        <v>472</v>
      </c>
      <c r="B78" s="52" t="s">
        <v>473</v>
      </c>
      <c r="C78" s="53" t="s">
        <v>34</v>
      </c>
      <c r="D78" s="54" t="s">
        <v>260</v>
      </c>
      <c r="E78" s="54" t="s">
        <v>284</v>
      </c>
      <c r="F78" s="54" t="s">
        <v>14</v>
      </c>
      <c r="G78" s="54" t="s">
        <v>262</v>
      </c>
      <c r="H78" s="54" t="s">
        <v>318</v>
      </c>
      <c r="I78" s="54" t="s">
        <v>14</v>
      </c>
      <c r="J78" s="54" t="s">
        <v>61</v>
      </c>
      <c r="K78" s="54" t="s">
        <v>267</v>
      </c>
      <c r="L78" s="54" t="s">
        <v>13</v>
      </c>
      <c r="M78" s="54" t="s">
        <v>265</v>
      </c>
      <c r="N78" s="54" t="s">
        <v>307</v>
      </c>
      <c r="O78" s="54" t="s">
        <v>14</v>
      </c>
      <c r="P78" s="54" t="s">
        <v>267</v>
      </c>
      <c r="Q78" s="54" t="s">
        <v>277</v>
      </c>
      <c r="R78" s="54" t="s">
        <v>13</v>
      </c>
      <c r="S78" s="54" t="s">
        <v>268</v>
      </c>
      <c r="T78" s="54" t="s">
        <v>323</v>
      </c>
      <c r="U78" s="54" t="s">
        <v>6</v>
      </c>
      <c r="V78" s="54" t="s">
        <v>11</v>
      </c>
      <c r="W78" s="55">
        <f t="shared" si="2"/>
        <v>462</v>
      </c>
      <c r="X78" s="55">
        <f t="shared" si="3"/>
        <v>92.4</v>
      </c>
    </row>
    <row r="79" spans="1:24" s="56" customFormat="1" x14ac:dyDescent="0.25">
      <c r="A79" s="52" t="s">
        <v>474</v>
      </c>
      <c r="B79" s="52" t="s">
        <v>475</v>
      </c>
      <c r="C79" s="53" t="s">
        <v>34</v>
      </c>
      <c r="D79" s="54" t="s">
        <v>260</v>
      </c>
      <c r="E79" s="54" t="s">
        <v>286</v>
      </c>
      <c r="F79" s="54" t="s">
        <v>12</v>
      </c>
      <c r="G79" s="54" t="s">
        <v>262</v>
      </c>
      <c r="H79" s="54" t="s">
        <v>263</v>
      </c>
      <c r="I79" s="54" t="s">
        <v>14</v>
      </c>
      <c r="J79" s="54" t="s">
        <v>61</v>
      </c>
      <c r="K79" s="54" t="s">
        <v>377</v>
      </c>
      <c r="L79" s="54" t="s">
        <v>9</v>
      </c>
      <c r="M79" s="54" t="s">
        <v>265</v>
      </c>
      <c r="N79" s="54" t="s">
        <v>315</v>
      </c>
      <c r="O79" s="54" t="s">
        <v>10</v>
      </c>
      <c r="P79" s="54" t="s">
        <v>267</v>
      </c>
      <c r="Q79" s="54" t="s">
        <v>279</v>
      </c>
      <c r="R79" s="54" t="s">
        <v>10</v>
      </c>
      <c r="S79" s="54" t="s">
        <v>268</v>
      </c>
      <c r="T79" s="54" t="s">
        <v>292</v>
      </c>
      <c r="U79" s="54" t="s">
        <v>8</v>
      </c>
      <c r="V79" s="54" t="s">
        <v>11</v>
      </c>
      <c r="W79" s="55">
        <f t="shared" si="2"/>
        <v>378</v>
      </c>
      <c r="X79" s="55">
        <f t="shared" si="3"/>
        <v>75.599999999999994</v>
      </c>
    </row>
    <row r="80" spans="1:24" s="56" customFormat="1" x14ac:dyDescent="0.25">
      <c r="A80" s="52" t="s">
        <v>476</v>
      </c>
      <c r="B80" s="52" t="s">
        <v>477</v>
      </c>
      <c r="C80" s="53" t="s">
        <v>34</v>
      </c>
      <c r="D80" s="54" t="s">
        <v>260</v>
      </c>
      <c r="E80" s="54" t="s">
        <v>370</v>
      </c>
      <c r="F80" s="54" t="s">
        <v>6</v>
      </c>
      <c r="G80" s="54" t="s">
        <v>262</v>
      </c>
      <c r="H80" s="54" t="s">
        <v>263</v>
      </c>
      <c r="I80" s="54" t="s">
        <v>14</v>
      </c>
      <c r="J80" s="54" t="s">
        <v>61</v>
      </c>
      <c r="K80" s="54" t="s">
        <v>290</v>
      </c>
      <c r="L80" s="54" t="s">
        <v>6</v>
      </c>
      <c r="M80" s="54" t="s">
        <v>265</v>
      </c>
      <c r="N80" s="54" t="s">
        <v>304</v>
      </c>
      <c r="O80" s="54" t="s">
        <v>12</v>
      </c>
      <c r="P80" s="54" t="s">
        <v>267</v>
      </c>
      <c r="Q80" s="54" t="s">
        <v>274</v>
      </c>
      <c r="R80" s="54" t="s">
        <v>10</v>
      </c>
      <c r="S80" s="54" t="s">
        <v>268</v>
      </c>
      <c r="T80" s="54" t="s">
        <v>328</v>
      </c>
      <c r="U80" s="54" t="s">
        <v>8</v>
      </c>
      <c r="V80" s="54" t="s">
        <v>11</v>
      </c>
      <c r="W80" s="55">
        <f t="shared" si="2"/>
        <v>362</v>
      </c>
      <c r="X80" s="55">
        <f t="shared" si="3"/>
        <v>72.400000000000006</v>
      </c>
    </row>
    <row r="81" spans="1:24" s="56" customFormat="1" x14ac:dyDescent="0.25">
      <c r="A81" s="52" t="s">
        <v>478</v>
      </c>
      <c r="B81" s="52" t="s">
        <v>479</v>
      </c>
      <c r="C81" s="53" t="s">
        <v>34</v>
      </c>
      <c r="D81" s="54" t="s">
        <v>260</v>
      </c>
      <c r="E81" s="54" t="s">
        <v>301</v>
      </c>
      <c r="F81" s="54" t="s">
        <v>8</v>
      </c>
      <c r="G81" s="54" t="s">
        <v>262</v>
      </c>
      <c r="H81" s="54" t="s">
        <v>289</v>
      </c>
      <c r="I81" s="54" t="s">
        <v>10</v>
      </c>
      <c r="J81" s="54" t="s">
        <v>283</v>
      </c>
      <c r="K81" s="54" t="s">
        <v>342</v>
      </c>
      <c r="L81" s="54" t="s">
        <v>8</v>
      </c>
      <c r="M81" s="54" t="s">
        <v>265</v>
      </c>
      <c r="N81" s="54" t="s">
        <v>61</v>
      </c>
      <c r="O81" s="54" t="s">
        <v>8</v>
      </c>
      <c r="P81" s="54" t="s">
        <v>267</v>
      </c>
      <c r="Q81" s="54" t="s">
        <v>61</v>
      </c>
      <c r="R81" s="54" t="s">
        <v>7</v>
      </c>
      <c r="S81" s="54" t="s">
        <v>268</v>
      </c>
      <c r="T81" s="54" t="s">
        <v>338</v>
      </c>
      <c r="U81" s="54" t="s">
        <v>7</v>
      </c>
      <c r="V81" s="54" t="s">
        <v>11</v>
      </c>
      <c r="W81" s="55">
        <f t="shared" si="2"/>
        <v>245</v>
      </c>
      <c r="X81" s="55">
        <f t="shared" si="3"/>
        <v>49</v>
      </c>
    </row>
    <row r="82" spans="1:24" s="56" customFormat="1" x14ac:dyDescent="0.25">
      <c r="A82" s="52" t="s">
        <v>480</v>
      </c>
      <c r="B82" s="52" t="s">
        <v>481</v>
      </c>
      <c r="C82" s="53" t="s">
        <v>34</v>
      </c>
      <c r="D82" s="54" t="s">
        <v>260</v>
      </c>
      <c r="E82" s="54" t="s">
        <v>261</v>
      </c>
      <c r="F82" s="54" t="s">
        <v>14</v>
      </c>
      <c r="G82" s="54" t="s">
        <v>262</v>
      </c>
      <c r="H82" s="54" t="s">
        <v>318</v>
      </c>
      <c r="I82" s="54" t="s">
        <v>14</v>
      </c>
      <c r="J82" s="54" t="s">
        <v>61</v>
      </c>
      <c r="K82" s="54" t="s">
        <v>482</v>
      </c>
      <c r="L82" s="54" t="s">
        <v>12</v>
      </c>
      <c r="M82" s="54" t="s">
        <v>265</v>
      </c>
      <c r="N82" s="54" t="s">
        <v>261</v>
      </c>
      <c r="O82" s="54" t="s">
        <v>14</v>
      </c>
      <c r="P82" s="54" t="s">
        <v>267</v>
      </c>
      <c r="Q82" s="54" t="s">
        <v>295</v>
      </c>
      <c r="R82" s="54" t="s">
        <v>14</v>
      </c>
      <c r="S82" s="54" t="s">
        <v>268</v>
      </c>
      <c r="T82" s="54" t="s">
        <v>286</v>
      </c>
      <c r="U82" s="54" t="s">
        <v>6</v>
      </c>
      <c r="V82" s="54" t="s">
        <v>11</v>
      </c>
      <c r="W82" s="55">
        <f t="shared" si="2"/>
        <v>450</v>
      </c>
      <c r="X82" s="55">
        <f t="shared" si="3"/>
        <v>90</v>
      </c>
    </row>
    <row r="83" spans="1:24" s="56" customFormat="1" x14ac:dyDescent="0.25">
      <c r="A83" s="52" t="s">
        <v>483</v>
      </c>
      <c r="B83" s="52" t="s">
        <v>484</v>
      </c>
      <c r="C83" s="53" t="s">
        <v>34</v>
      </c>
      <c r="D83" s="54" t="s">
        <v>260</v>
      </c>
      <c r="E83" s="54" t="s">
        <v>296</v>
      </c>
      <c r="F83" s="54" t="s">
        <v>12</v>
      </c>
      <c r="G83" s="54" t="s">
        <v>272</v>
      </c>
      <c r="H83" s="54" t="s">
        <v>329</v>
      </c>
      <c r="I83" s="54" t="s">
        <v>9</v>
      </c>
      <c r="J83" s="54" t="s">
        <v>283</v>
      </c>
      <c r="K83" s="54" t="s">
        <v>407</v>
      </c>
      <c r="L83" s="54" t="s">
        <v>12</v>
      </c>
      <c r="M83" s="54" t="s">
        <v>265</v>
      </c>
      <c r="N83" s="54" t="s">
        <v>70</v>
      </c>
      <c r="O83" s="54" t="s">
        <v>9</v>
      </c>
      <c r="P83" s="54" t="s">
        <v>267</v>
      </c>
      <c r="Q83" s="54" t="s">
        <v>267</v>
      </c>
      <c r="R83" s="54" t="s">
        <v>13</v>
      </c>
      <c r="S83" s="54" t="s">
        <v>268</v>
      </c>
      <c r="T83" s="54" t="s">
        <v>264</v>
      </c>
      <c r="U83" s="54" t="s">
        <v>8</v>
      </c>
      <c r="V83" s="54" t="s">
        <v>11</v>
      </c>
      <c r="W83" s="55">
        <f t="shared" si="2"/>
        <v>328</v>
      </c>
      <c r="X83" s="55">
        <f t="shared" si="3"/>
        <v>65.599999999999994</v>
      </c>
    </row>
    <row r="84" spans="1:24" s="56" customFormat="1" x14ac:dyDescent="0.25">
      <c r="A84" s="52" t="s">
        <v>485</v>
      </c>
      <c r="B84" s="52" t="s">
        <v>486</v>
      </c>
      <c r="C84" s="53" t="s">
        <v>34</v>
      </c>
      <c r="D84" s="54" t="s">
        <v>260</v>
      </c>
      <c r="E84" s="54" t="s">
        <v>357</v>
      </c>
      <c r="F84" s="54" t="s">
        <v>7</v>
      </c>
      <c r="G84" s="54" t="s">
        <v>262</v>
      </c>
      <c r="H84" s="54" t="s">
        <v>315</v>
      </c>
      <c r="I84" s="54" t="s">
        <v>10</v>
      </c>
      <c r="J84" s="54" t="s">
        <v>283</v>
      </c>
      <c r="K84" s="54" t="s">
        <v>64</v>
      </c>
      <c r="L84" s="54" t="s">
        <v>6</v>
      </c>
      <c r="M84" s="54" t="s">
        <v>268</v>
      </c>
      <c r="N84" s="54" t="s">
        <v>304</v>
      </c>
      <c r="O84" s="54" t="s">
        <v>7</v>
      </c>
      <c r="P84" s="54" t="s">
        <v>267</v>
      </c>
      <c r="Q84" s="54" t="s">
        <v>61</v>
      </c>
      <c r="R84" s="54" t="s">
        <v>7</v>
      </c>
      <c r="S84" s="54" t="s">
        <v>265</v>
      </c>
      <c r="T84" s="54" t="s">
        <v>445</v>
      </c>
      <c r="U84" s="54" t="s">
        <v>49</v>
      </c>
      <c r="V84" s="54" t="s">
        <v>11</v>
      </c>
      <c r="W84" s="55">
        <f t="shared" si="2"/>
        <v>256</v>
      </c>
      <c r="X84" s="55">
        <f t="shared" si="3"/>
        <v>51.2</v>
      </c>
    </row>
    <row r="85" spans="1:24" s="56" customFormat="1" x14ac:dyDescent="0.25">
      <c r="A85" s="52" t="s">
        <v>487</v>
      </c>
      <c r="B85" s="52" t="s">
        <v>488</v>
      </c>
      <c r="C85" s="53" t="s">
        <v>34</v>
      </c>
      <c r="D85" s="54" t="s">
        <v>260</v>
      </c>
      <c r="E85" s="54" t="s">
        <v>266</v>
      </c>
      <c r="F85" s="54" t="s">
        <v>10</v>
      </c>
      <c r="G85" s="54" t="s">
        <v>262</v>
      </c>
      <c r="H85" s="54" t="s">
        <v>295</v>
      </c>
      <c r="I85" s="54" t="s">
        <v>14</v>
      </c>
      <c r="J85" s="54" t="s">
        <v>283</v>
      </c>
      <c r="K85" s="54" t="s">
        <v>332</v>
      </c>
      <c r="L85" s="54" t="s">
        <v>10</v>
      </c>
      <c r="M85" s="54" t="s">
        <v>265</v>
      </c>
      <c r="N85" s="54" t="s">
        <v>328</v>
      </c>
      <c r="O85" s="54" t="s">
        <v>10</v>
      </c>
      <c r="P85" s="54" t="s">
        <v>267</v>
      </c>
      <c r="Q85" s="54" t="s">
        <v>278</v>
      </c>
      <c r="R85" s="54" t="s">
        <v>10</v>
      </c>
      <c r="S85" s="54" t="s">
        <v>268</v>
      </c>
      <c r="T85" s="54" t="s">
        <v>296</v>
      </c>
      <c r="U85" s="54" t="s">
        <v>9</v>
      </c>
      <c r="V85" s="54" t="s">
        <v>11</v>
      </c>
      <c r="W85" s="55">
        <f t="shared" si="2"/>
        <v>389</v>
      </c>
      <c r="X85" s="55">
        <f t="shared" si="3"/>
        <v>77.8</v>
      </c>
    </row>
    <row r="86" spans="1:24" s="56" customFormat="1" x14ac:dyDescent="0.25">
      <c r="A86" s="52" t="s">
        <v>489</v>
      </c>
      <c r="B86" s="52" t="s">
        <v>490</v>
      </c>
      <c r="C86" s="53" t="s">
        <v>34</v>
      </c>
      <c r="D86" s="54" t="s">
        <v>260</v>
      </c>
      <c r="E86" s="54" t="s">
        <v>269</v>
      </c>
      <c r="F86" s="54" t="s">
        <v>10</v>
      </c>
      <c r="G86" s="54" t="s">
        <v>262</v>
      </c>
      <c r="H86" s="54" t="s">
        <v>282</v>
      </c>
      <c r="I86" s="54" t="s">
        <v>14</v>
      </c>
      <c r="J86" s="54" t="s">
        <v>61</v>
      </c>
      <c r="K86" s="54" t="s">
        <v>291</v>
      </c>
      <c r="L86" s="54" t="s">
        <v>10</v>
      </c>
      <c r="M86" s="54" t="s">
        <v>265</v>
      </c>
      <c r="N86" s="54" t="s">
        <v>370</v>
      </c>
      <c r="O86" s="54" t="s">
        <v>10</v>
      </c>
      <c r="P86" s="54" t="s">
        <v>267</v>
      </c>
      <c r="Q86" s="54" t="s">
        <v>263</v>
      </c>
      <c r="R86" s="54" t="s">
        <v>14</v>
      </c>
      <c r="S86" s="54" t="s">
        <v>268</v>
      </c>
      <c r="T86" s="54" t="s">
        <v>314</v>
      </c>
      <c r="U86" s="54" t="s">
        <v>10</v>
      </c>
      <c r="V86" s="54" t="s">
        <v>11</v>
      </c>
      <c r="W86" s="55">
        <f t="shared" si="2"/>
        <v>417</v>
      </c>
      <c r="X86" s="55">
        <f t="shared" si="3"/>
        <v>83.4</v>
      </c>
    </row>
    <row r="87" spans="1:24" s="56" customFormat="1" x14ac:dyDescent="0.25">
      <c r="A87" s="52" t="s">
        <v>491</v>
      </c>
      <c r="B87" s="52" t="s">
        <v>492</v>
      </c>
      <c r="C87" s="53" t="s">
        <v>34</v>
      </c>
      <c r="D87" s="54" t="s">
        <v>260</v>
      </c>
      <c r="E87" s="54" t="s">
        <v>265</v>
      </c>
      <c r="F87" s="54" t="s">
        <v>13</v>
      </c>
      <c r="G87" s="54" t="s">
        <v>262</v>
      </c>
      <c r="H87" s="54" t="s">
        <v>363</v>
      </c>
      <c r="I87" s="54" t="s">
        <v>14</v>
      </c>
      <c r="J87" s="54" t="s">
        <v>61</v>
      </c>
      <c r="K87" s="54" t="s">
        <v>274</v>
      </c>
      <c r="L87" s="54" t="s">
        <v>13</v>
      </c>
      <c r="M87" s="54" t="s">
        <v>265</v>
      </c>
      <c r="N87" s="54" t="s">
        <v>322</v>
      </c>
      <c r="O87" s="54" t="s">
        <v>13</v>
      </c>
      <c r="P87" s="54" t="s">
        <v>267</v>
      </c>
      <c r="Q87" s="54" t="s">
        <v>284</v>
      </c>
      <c r="R87" s="54" t="s">
        <v>13</v>
      </c>
      <c r="S87" s="54" t="s">
        <v>268</v>
      </c>
      <c r="T87" s="54" t="s">
        <v>314</v>
      </c>
      <c r="U87" s="54" t="s">
        <v>10</v>
      </c>
      <c r="V87" s="54" t="s">
        <v>11</v>
      </c>
      <c r="W87" s="55">
        <f t="shared" si="2"/>
        <v>447</v>
      </c>
      <c r="X87" s="55">
        <f t="shared" si="3"/>
        <v>89.4</v>
      </c>
    </row>
    <row r="88" spans="1:24" s="56" customFormat="1" x14ac:dyDescent="0.25">
      <c r="A88" s="52" t="s">
        <v>493</v>
      </c>
      <c r="B88" s="52" t="s">
        <v>494</v>
      </c>
      <c r="C88" s="53" t="s">
        <v>34</v>
      </c>
      <c r="D88" s="54" t="s">
        <v>260</v>
      </c>
      <c r="E88" s="54" t="s">
        <v>315</v>
      </c>
      <c r="F88" s="54" t="s">
        <v>12</v>
      </c>
      <c r="G88" s="54" t="s">
        <v>262</v>
      </c>
      <c r="H88" s="54" t="s">
        <v>318</v>
      </c>
      <c r="I88" s="54" t="s">
        <v>14</v>
      </c>
      <c r="J88" s="54" t="s">
        <v>61</v>
      </c>
      <c r="K88" s="54" t="s">
        <v>342</v>
      </c>
      <c r="L88" s="54" t="s">
        <v>7</v>
      </c>
      <c r="M88" s="54" t="s">
        <v>265</v>
      </c>
      <c r="N88" s="54" t="s">
        <v>273</v>
      </c>
      <c r="O88" s="54" t="s">
        <v>10</v>
      </c>
      <c r="P88" s="54" t="s">
        <v>267</v>
      </c>
      <c r="Q88" s="54" t="s">
        <v>314</v>
      </c>
      <c r="R88" s="54" t="s">
        <v>10</v>
      </c>
      <c r="S88" s="54" t="s">
        <v>268</v>
      </c>
      <c r="T88" s="54" t="s">
        <v>323</v>
      </c>
      <c r="U88" s="54" t="s">
        <v>6</v>
      </c>
      <c r="V88" s="54" t="s">
        <v>11</v>
      </c>
      <c r="W88" s="55">
        <f t="shared" si="2"/>
        <v>369</v>
      </c>
      <c r="X88" s="55">
        <f t="shared" si="3"/>
        <v>73.8</v>
      </c>
    </row>
    <row r="89" spans="1:24" s="56" customFormat="1" x14ac:dyDescent="0.25">
      <c r="A89" s="52" t="s">
        <v>495</v>
      </c>
      <c r="B89" s="52" t="s">
        <v>496</v>
      </c>
      <c r="C89" s="53" t="s">
        <v>34</v>
      </c>
      <c r="D89" s="54" t="s">
        <v>260</v>
      </c>
      <c r="E89" s="54" t="s">
        <v>70</v>
      </c>
      <c r="F89" s="54" t="s">
        <v>8</v>
      </c>
      <c r="G89" s="54" t="s">
        <v>262</v>
      </c>
      <c r="H89" s="54" t="s">
        <v>363</v>
      </c>
      <c r="I89" s="54" t="s">
        <v>14</v>
      </c>
      <c r="J89" s="54" t="s">
        <v>283</v>
      </c>
      <c r="K89" s="54" t="s">
        <v>398</v>
      </c>
      <c r="L89" s="54" t="s">
        <v>6</v>
      </c>
      <c r="M89" s="54" t="s">
        <v>265</v>
      </c>
      <c r="N89" s="54" t="s">
        <v>290</v>
      </c>
      <c r="O89" s="54" t="s">
        <v>6</v>
      </c>
      <c r="P89" s="54" t="s">
        <v>267</v>
      </c>
      <c r="Q89" s="54" t="s">
        <v>339</v>
      </c>
      <c r="R89" s="54" t="s">
        <v>8</v>
      </c>
      <c r="S89" s="54" t="s">
        <v>268</v>
      </c>
      <c r="T89" s="54" t="s">
        <v>286</v>
      </c>
      <c r="U89" s="54" t="s">
        <v>6</v>
      </c>
      <c r="V89" s="54" t="s">
        <v>11</v>
      </c>
      <c r="W89" s="55">
        <f t="shared" si="2"/>
        <v>294</v>
      </c>
      <c r="X89" s="55">
        <f t="shared" si="3"/>
        <v>58.8</v>
      </c>
    </row>
    <row r="90" spans="1:24" s="56" customFormat="1" x14ac:dyDescent="0.25">
      <c r="A90" s="52" t="s">
        <v>497</v>
      </c>
      <c r="B90" s="52" t="s">
        <v>498</v>
      </c>
      <c r="C90" s="53" t="s">
        <v>34</v>
      </c>
      <c r="D90" s="54" t="s">
        <v>260</v>
      </c>
      <c r="E90" s="54" t="s">
        <v>328</v>
      </c>
      <c r="F90" s="54" t="s">
        <v>6</v>
      </c>
      <c r="G90" s="54" t="s">
        <v>262</v>
      </c>
      <c r="H90" s="54" t="s">
        <v>322</v>
      </c>
      <c r="I90" s="54" t="s">
        <v>13</v>
      </c>
      <c r="J90" s="54" t="s">
        <v>61</v>
      </c>
      <c r="K90" s="54" t="s">
        <v>352</v>
      </c>
      <c r="L90" s="54" t="s">
        <v>9</v>
      </c>
      <c r="M90" s="54" t="s">
        <v>265</v>
      </c>
      <c r="N90" s="54" t="s">
        <v>407</v>
      </c>
      <c r="O90" s="54" t="s">
        <v>6</v>
      </c>
      <c r="P90" s="54" t="s">
        <v>267</v>
      </c>
      <c r="Q90" s="54" t="s">
        <v>290</v>
      </c>
      <c r="R90" s="54" t="s">
        <v>8</v>
      </c>
      <c r="S90" s="54" t="s">
        <v>268</v>
      </c>
      <c r="T90" s="54" t="s">
        <v>273</v>
      </c>
      <c r="U90" s="54" t="s">
        <v>9</v>
      </c>
      <c r="V90" s="54" t="s">
        <v>11</v>
      </c>
      <c r="W90" s="55">
        <f t="shared" si="2"/>
        <v>309</v>
      </c>
      <c r="X90" s="55">
        <f t="shared" si="3"/>
        <v>61.8</v>
      </c>
    </row>
    <row r="91" spans="1:24" s="56" customFormat="1" x14ac:dyDescent="0.25">
      <c r="A91" s="52" t="s">
        <v>499</v>
      </c>
      <c r="B91" s="52" t="s">
        <v>500</v>
      </c>
      <c r="C91" s="53" t="s">
        <v>34</v>
      </c>
      <c r="D91" s="54" t="s">
        <v>260</v>
      </c>
      <c r="E91" s="54" t="s">
        <v>501</v>
      </c>
      <c r="F91" s="54" t="s">
        <v>7</v>
      </c>
      <c r="G91" s="54" t="s">
        <v>272</v>
      </c>
      <c r="H91" s="54" t="s">
        <v>356</v>
      </c>
      <c r="I91" s="54" t="s">
        <v>7</v>
      </c>
      <c r="J91" s="54" t="s">
        <v>283</v>
      </c>
      <c r="K91" s="54" t="s">
        <v>61</v>
      </c>
      <c r="L91" s="54" t="s">
        <v>9</v>
      </c>
      <c r="M91" s="54" t="s">
        <v>265</v>
      </c>
      <c r="N91" s="54" t="s">
        <v>356</v>
      </c>
      <c r="O91" s="54" t="s">
        <v>8</v>
      </c>
      <c r="P91" s="54" t="s">
        <v>267</v>
      </c>
      <c r="Q91" s="54" t="s">
        <v>67</v>
      </c>
      <c r="R91" s="54" t="s">
        <v>8</v>
      </c>
      <c r="S91" s="54" t="s">
        <v>268</v>
      </c>
      <c r="T91" s="54" t="s">
        <v>329</v>
      </c>
      <c r="U91" s="54" t="s">
        <v>8</v>
      </c>
      <c r="V91" s="54" t="s">
        <v>11</v>
      </c>
      <c r="W91" s="55">
        <f t="shared" si="2"/>
        <v>211</v>
      </c>
      <c r="X91" s="55">
        <f t="shared" si="3"/>
        <v>42.2</v>
      </c>
    </row>
    <row r="92" spans="1:24" s="56" customFormat="1" x14ac:dyDescent="0.25">
      <c r="A92" s="52" t="s">
        <v>502</v>
      </c>
      <c r="B92" s="52" t="s">
        <v>503</v>
      </c>
      <c r="C92" s="53" t="s">
        <v>34</v>
      </c>
      <c r="D92" s="54" t="s">
        <v>260</v>
      </c>
      <c r="E92" s="54" t="s">
        <v>285</v>
      </c>
      <c r="F92" s="54" t="s">
        <v>14</v>
      </c>
      <c r="G92" s="54" t="s">
        <v>262</v>
      </c>
      <c r="H92" s="54" t="s">
        <v>318</v>
      </c>
      <c r="I92" s="54" t="s">
        <v>14</v>
      </c>
      <c r="J92" s="54" t="s">
        <v>61</v>
      </c>
      <c r="K92" s="54" t="s">
        <v>279</v>
      </c>
      <c r="L92" s="54" t="s">
        <v>13</v>
      </c>
      <c r="M92" s="54" t="s">
        <v>265</v>
      </c>
      <c r="N92" s="54" t="s">
        <v>314</v>
      </c>
      <c r="O92" s="54" t="s">
        <v>13</v>
      </c>
      <c r="P92" s="54" t="s">
        <v>267</v>
      </c>
      <c r="Q92" s="54" t="s">
        <v>307</v>
      </c>
      <c r="R92" s="54" t="s">
        <v>14</v>
      </c>
      <c r="S92" s="54" t="s">
        <v>268</v>
      </c>
      <c r="T92" s="54" t="s">
        <v>315</v>
      </c>
      <c r="U92" s="54" t="s">
        <v>6</v>
      </c>
      <c r="V92" s="54" t="s">
        <v>11</v>
      </c>
      <c r="W92" s="55">
        <f t="shared" si="2"/>
        <v>449</v>
      </c>
      <c r="X92" s="55">
        <f t="shared" si="3"/>
        <v>89.8</v>
      </c>
    </row>
    <row r="93" spans="1:24" s="56" customFormat="1" x14ac:dyDescent="0.25">
      <c r="A93" s="52" t="s">
        <v>504</v>
      </c>
      <c r="B93" s="52" t="s">
        <v>505</v>
      </c>
      <c r="C93" s="53" t="s">
        <v>34</v>
      </c>
      <c r="D93" s="54" t="s">
        <v>260</v>
      </c>
      <c r="E93" s="54" t="s">
        <v>284</v>
      </c>
      <c r="F93" s="54" t="s">
        <v>14</v>
      </c>
      <c r="G93" s="54" t="s">
        <v>262</v>
      </c>
      <c r="H93" s="54" t="s">
        <v>318</v>
      </c>
      <c r="I93" s="54" t="s">
        <v>14</v>
      </c>
      <c r="J93" s="54" t="s">
        <v>61</v>
      </c>
      <c r="K93" s="54" t="s">
        <v>329</v>
      </c>
      <c r="L93" s="54" t="s">
        <v>12</v>
      </c>
      <c r="M93" s="54" t="s">
        <v>265</v>
      </c>
      <c r="N93" s="54" t="s">
        <v>261</v>
      </c>
      <c r="O93" s="54" t="s">
        <v>14</v>
      </c>
      <c r="P93" s="54" t="s">
        <v>267</v>
      </c>
      <c r="Q93" s="54" t="s">
        <v>282</v>
      </c>
      <c r="R93" s="54" t="s">
        <v>14</v>
      </c>
      <c r="S93" s="54" t="s">
        <v>268</v>
      </c>
      <c r="T93" s="54" t="s">
        <v>277</v>
      </c>
      <c r="U93" s="54" t="s">
        <v>13</v>
      </c>
      <c r="V93" s="54" t="s">
        <v>11</v>
      </c>
      <c r="W93" s="55">
        <f t="shared" si="2"/>
        <v>450</v>
      </c>
      <c r="X93" s="55">
        <f t="shared" si="3"/>
        <v>90</v>
      </c>
    </row>
    <row r="94" spans="1:24" s="56" customFormat="1" x14ac:dyDescent="0.25">
      <c r="A94" s="52" t="s">
        <v>506</v>
      </c>
      <c r="B94" s="52" t="s">
        <v>507</v>
      </c>
      <c r="C94" s="53" t="s">
        <v>34</v>
      </c>
      <c r="D94" s="54" t="s">
        <v>260</v>
      </c>
      <c r="E94" s="54" t="s">
        <v>269</v>
      </c>
      <c r="F94" s="54" t="s">
        <v>10</v>
      </c>
      <c r="G94" s="54" t="s">
        <v>262</v>
      </c>
      <c r="H94" s="54" t="s">
        <v>318</v>
      </c>
      <c r="I94" s="54" t="s">
        <v>14</v>
      </c>
      <c r="J94" s="54" t="s">
        <v>61</v>
      </c>
      <c r="K94" s="54" t="s">
        <v>314</v>
      </c>
      <c r="L94" s="54" t="s">
        <v>13</v>
      </c>
      <c r="M94" s="54" t="s">
        <v>265</v>
      </c>
      <c r="N94" s="54" t="s">
        <v>289</v>
      </c>
      <c r="O94" s="54" t="s">
        <v>10</v>
      </c>
      <c r="P94" s="54" t="s">
        <v>267</v>
      </c>
      <c r="Q94" s="54" t="s">
        <v>65</v>
      </c>
      <c r="R94" s="54" t="s">
        <v>10</v>
      </c>
      <c r="S94" s="54" t="s">
        <v>268</v>
      </c>
      <c r="T94" s="54" t="s">
        <v>328</v>
      </c>
      <c r="U94" s="54" t="s">
        <v>8</v>
      </c>
      <c r="V94" s="54" t="s">
        <v>11</v>
      </c>
      <c r="W94" s="55">
        <f t="shared" si="2"/>
        <v>420</v>
      </c>
      <c r="X94" s="55">
        <f t="shared" si="3"/>
        <v>84</v>
      </c>
    </row>
    <row r="95" spans="1:24" s="56" customFormat="1" x14ac:dyDescent="0.25">
      <c r="A95" s="52" t="s">
        <v>508</v>
      </c>
      <c r="B95" s="52" t="s">
        <v>509</v>
      </c>
      <c r="C95" s="53" t="s">
        <v>34</v>
      </c>
      <c r="D95" s="54" t="s">
        <v>260</v>
      </c>
      <c r="E95" s="54" t="s">
        <v>335</v>
      </c>
      <c r="F95" s="54" t="s">
        <v>9</v>
      </c>
      <c r="G95" s="54" t="s">
        <v>262</v>
      </c>
      <c r="H95" s="54" t="s">
        <v>282</v>
      </c>
      <c r="I95" s="54" t="s">
        <v>14</v>
      </c>
      <c r="J95" s="54" t="s">
        <v>283</v>
      </c>
      <c r="K95" s="54" t="s">
        <v>61</v>
      </c>
      <c r="L95" s="54" t="s">
        <v>9</v>
      </c>
      <c r="M95" s="54" t="s">
        <v>265</v>
      </c>
      <c r="N95" s="54" t="s">
        <v>63</v>
      </c>
      <c r="O95" s="54" t="s">
        <v>8</v>
      </c>
      <c r="P95" s="54" t="s">
        <v>267</v>
      </c>
      <c r="Q95" s="54" t="s">
        <v>297</v>
      </c>
      <c r="R95" s="54" t="s">
        <v>12</v>
      </c>
      <c r="S95" s="54" t="s">
        <v>268</v>
      </c>
      <c r="T95" s="54" t="s">
        <v>269</v>
      </c>
      <c r="U95" s="54" t="s">
        <v>6</v>
      </c>
      <c r="V95" s="54" t="s">
        <v>11</v>
      </c>
      <c r="W95" s="55">
        <f t="shared" si="2"/>
        <v>316</v>
      </c>
      <c r="X95" s="55">
        <f t="shared" si="3"/>
        <v>63.2</v>
      </c>
    </row>
    <row r="96" spans="1:24" s="56" customFormat="1" x14ac:dyDescent="0.25">
      <c r="A96" s="52" t="s">
        <v>510</v>
      </c>
      <c r="B96" s="52" t="s">
        <v>511</v>
      </c>
      <c r="C96" s="53" t="s">
        <v>34</v>
      </c>
      <c r="D96" s="54" t="s">
        <v>260</v>
      </c>
      <c r="E96" s="54" t="s">
        <v>319</v>
      </c>
      <c r="F96" s="54" t="s">
        <v>14</v>
      </c>
      <c r="G96" s="54" t="s">
        <v>262</v>
      </c>
      <c r="H96" s="54" t="s">
        <v>363</v>
      </c>
      <c r="I96" s="54" t="s">
        <v>14</v>
      </c>
      <c r="J96" s="54" t="s">
        <v>61</v>
      </c>
      <c r="K96" s="54" t="s">
        <v>263</v>
      </c>
      <c r="L96" s="54" t="s">
        <v>14</v>
      </c>
      <c r="M96" s="54" t="s">
        <v>265</v>
      </c>
      <c r="N96" s="54" t="s">
        <v>263</v>
      </c>
      <c r="O96" s="54" t="s">
        <v>14</v>
      </c>
      <c r="P96" s="54" t="s">
        <v>267</v>
      </c>
      <c r="Q96" s="54" t="s">
        <v>307</v>
      </c>
      <c r="R96" s="54" t="s">
        <v>14</v>
      </c>
      <c r="S96" s="54" t="s">
        <v>268</v>
      </c>
      <c r="T96" s="54" t="s">
        <v>307</v>
      </c>
      <c r="U96" s="54" t="s">
        <v>14</v>
      </c>
      <c r="V96" s="54" t="s">
        <v>11</v>
      </c>
      <c r="W96" s="55">
        <f t="shared" si="2"/>
        <v>479</v>
      </c>
      <c r="X96" s="55">
        <f t="shared" si="3"/>
        <v>95.8</v>
      </c>
    </row>
    <row r="97" spans="1:24" s="56" customFormat="1" x14ac:dyDescent="0.25">
      <c r="A97" s="52" t="s">
        <v>512</v>
      </c>
      <c r="B97" s="52" t="s">
        <v>513</v>
      </c>
      <c r="C97" s="53" t="s">
        <v>34</v>
      </c>
      <c r="D97" s="54" t="s">
        <v>260</v>
      </c>
      <c r="E97" s="54" t="s">
        <v>266</v>
      </c>
      <c r="F97" s="54" t="s">
        <v>10</v>
      </c>
      <c r="G97" s="54" t="s">
        <v>272</v>
      </c>
      <c r="H97" s="54" t="s">
        <v>267</v>
      </c>
      <c r="I97" s="54" t="s">
        <v>13</v>
      </c>
      <c r="J97" s="54" t="s">
        <v>61</v>
      </c>
      <c r="K97" s="54" t="s">
        <v>377</v>
      </c>
      <c r="L97" s="54" t="s">
        <v>9</v>
      </c>
      <c r="M97" s="54" t="s">
        <v>265</v>
      </c>
      <c r="N97" s="54" t="s">
        <v>323</v>
      </c>
      <c r="O97" s="54" t="s">
        <v>10</v>
      </c>
      <c r="P97" s="54" t="s">
        <v>267</v>
      </c>
      <c r="Q97" s="54" t="s">
        <v>65</v>
      </c>
      <c r="R97" s="54" t="s">
        <v>10</v>
      </c>
      <c r="S97" s="54" t="s">
        <v>268</v>
      </c>
      <c r="T97" s="54" t="s">
        <v>291</v>
      </c>
      <c r="U97" s="54" t="s">
        <v>6</v>
      </c>
      <c r="V97" s="54" t="s">
        <v>11</v>
      </c>
      <c r="W97" s="55">
        <f t="shared" si="2"/>
        <v>379</v>
      </c>
      <c r="X97" s="55">
        <f t="shared" si="3"/>
        <v>75.8</v>
      </c>
    </row>
    <row r="98" spans="1:24" s="56" customFormat="1" x14ac:dyDescent="0.25">
      <c r="A98" s="52" t="s">
        <v>514</v>
      </c>
      <c r="B98" s="52" t="s">
        <v>515</v>
      </c>
      <c r="C98" s="53" t="s">
        <v>34</v>
      </c>
      <c r="D98" s="54" t="s">
        <v>260</v>
      </c>
      <c r="E98" s="54" t="s">
        <v>269</v>
      </c>
      <c r="F98" s="54" t="s">
        <v>10</v>
      </c>
      <c r="G98" s="54" t="s">
        <v>262</v>
      </c>
      <c r="H98" s="54" t="s">
        <v>282</v>
      </c>
      <c r="I98" s="54" t="s">
        <v>14</v>
      </c>
      <c r="J98" s="54" t="s">
        <v>61</v>
      </c>
      <c r="K98" s="54" t="s">
        <v>278</v>
      </c>
      <c r="L98" s="54" t="s">
        <v>13</v>
      </c>
      <c r="M98" s="54" t="s">
        <v>265</v>
      </c>
      <c r="N98" s="54" t="s">
        <v>315</v>
      </c>
      <c r="O98" s="54" t="s">
        <v>10</v>
      </c>
      <c r="P98" s="54" t="s">
        <v>267</v>
      </c>
      <c r="Q98" s="54" t="s">
        <v>286</v>
      </c>
      <c r="R98" s="54" t="s">
        <v>12</v>
      </c>
      <c r="S98" s="54" t="s">
        <v>268</v>
      </c>
      <c r="T98" s="54" t="s">
        <v>273</v>
      </c>
      <c r="U98" s="54" t="s">
        <v>9</v>
      </c>
      <c r="V98" s="54" t="s">
        <v>11</v>
      </c>
      <c r="W98" s="55">
        <f t="shared" si="2"/>
        <v>414</v>
      </c>
      <c r="X98" s="55">
        <f t="shared" si="3"/>
        <v>82.8</v>
      </c>
    </row>
    <row r="99" spans="1:24" s="56" customFormat="1" x14ac:dyDescent="0.25">
      <c r="A99" s="52" t="s">
        <v>516</v>
      </c>
      <c r="B99" s="52" t="s">
        <v>517</v>
      </c>
      <c r="C99" s="53" t="s">
        <v>34</v>
      </c>
      <c r="D99" s="54" t="s">
        <v>260</v>
      </c>
      <c r="E99" s="54" t="s">
        <v>278</v>
      </c>
      <c r="F99" s="54" t="s">
        <v>13</v>
      </c>
      <c r="G99" s="54" t="s">
        <v>272</v>
      </c>
      <c r="H99" s="54" t="s">
        <v>265</v>
      </c>
      <c r="I99" s="54" t="s">
        <v>13</v>
      </c>
      <c r="J99" s="54" t="s">
        <v>61</v>
      </c>
      <c r="K99" s="54" t="s">
        <v>352</v>
      </c>
      <c r="L99" s="54" t="s">
        <v>9</v>
      </c>
      <c r="M99" s="54" t="s">
        <v>265</v>
      </c>
      <c r="N99" s="54" t="s">
        <v>407</v>
      </c>
      <c r="O99" s="54" t="s">
        <v>6</v>
      </c>
      <c r="P99" s="54" t="s">
        <v>267</v>
      </c>
      <c r="Q99" s="54" t="s">
        <v>315</v>
      </c>
      <c r="R99" s="54" t="s">
        <v>12</v>
      </c>
      <c r="S99" s="54" t="s">
        <v>268</v>
      </c>
      <c r="T99" s="54" t="s">
        <v>264</v>
      </c>
      <c r="U99" s="54" t="s">
        <v>8</v>
      </c>
      <c r="V99" s="54" t="s">
        <v>11</v>
      </c>
      <c r="W99" s="55">
        <f t="shared" si="2"/>
        <v>347</v>
      </c>
      <c r="X99" s="55">
        <f t="shared" si="3"/>
        <v>69.400000000000006</v>
      </c>
    </row>
    <row r="100" spans="1:24" s="56" customFormat="1" x14ac:dyDescent="0.25">
      <c r="A100" s="52" t="s">
        <v>518</v>
      </c>
      <c r="B100" s="52" t="s">
        <v>519</v>
      </c>
      <c r="C100" s="53" t="s">
        <v>36</v>
      </c>
      <c r="D100" s="54" t="s">
        <v>260</v>
      </c>
      <c r="E100" s="54" t="s">
        <v>278</v>
      </c>
      <c r="F100" s="54" t="s">
        <v>13</v>
      </c>
      <c r="G100" s="54" t="s">
        <v>272</v>
      </c>
      <c r="H100" s="54" t="s">
        <v>263</v>
      </c>
      <c r="I100" s="54" t="s">
        <v>14</v>
      </c>
      <c r="J100" s="54" t="s">
        <v>283</v>
      </c>
      <c r="K100" s="54" t="s">
        <v>356</v>
      </c>
      <c r="L100" s="54" t="s">
        <v>9</v>
      </c>
      <c r="M100" s="54" t="s">
        <v>265</v>
      </c>
      <c r="N100" s="54" t="s">
        <v>264</v>
      </c>
      <c r="O100" s="54" t="s">
        <v>12</v>
      </c>
      <c r="P100" s="54" t="s">
        <v>267</v>
      </c>
      <c r="Q100" s="54" t="s">
        <v>279</v>
      </c>
      <c r="R100" s="54" t="s">
        <v>10</v>
      </c>
      <c r="S100" s="54" t="s">
        <v>268</v>
      </c>
      <c r="T100" s="54" t="s">
        <v>279</v>
      </c>
      <c r="U100" s="54" t="s">
        <v>12</v>
      </c>
      <c r="V100" s="54" t="s">
        <v>11</v>
      </c>
      <c r="W100" s="55">
        <f t="shared" si="2"/>
        <v>367</v>
      </c>
      <c r="X100" s="55">
        <f t="shared" si="3"/>
        <v>73.400000000000006</v>
      </c>
    </row>
    <row r="101" spans="1:24" s="56" customFormat="1" x14ac:dyDescent="0.25">
      <c r="A101" s="52" t="s">
        <v>520</v>
      </c>
      <c r="B101" s="52" t="s">
        <v>521</v>
      </c>
      <c r="C101" s="53" t="s">
        <v>36</v>
      </c>
      <c r="D101" s="54" t="s">
        <v>260</v>
      </c>
      <c r="E101" s="54" t="s">
        <v>307</v>
      </c>
      <c r="F101" s="54" t="s">
        <v>14</v>
      </c>
      <c r="G101" s="54" t="s">
        <v>262</v>
      </c>
      <c r="H101" s="54" t="s">
        <v>318</v>
      </c>
      <c r="I101" s="54" t="s">
        <v>14</v>
      </c>
      <c r="J101" s="54" t="s">
        <v>61</v>
      </c>
      <c r="K101" s="54" t="s">
        <v>285</v>
      </c>
      <c r="L101" s="54" t="s">
        <v>14</v>
      </c>
      <c r="M101" s="54" t="s">
        <v>265</v>
      </c>
      <c r="N101" s="54" t="s">
        <v>307</v>
      </c>
      <c r="O101" s="54" t="s">
        <v>14</v>
      </c>
      <c r="P101" s="54" t="s">
        <v>267</v>
      </c>
      <c r="Q101" s="54" t="s">
        <v>263</v>
      </c>
      <c r="R101" s="54" t="s">
        <v>14</v>
      </c>
      <c r="S101" s="54" t="s">
        <v>268</v>
      </c>
      <c r="T101" s="54" t="s">
        <v>277</v>
      </c>
      <c r="U101" s="54" t="s">
        <v>13</v>
      </c>
      <c r="V101" s="54" t="s">
        <v>11</v>
      </c>
      <c r="W101" s="55">
        <f t="shared" si="2"/>
        <v>474</v>
      </c>
      <c r="X101" s="55">
        <f t="shared" si="3"/>
        <v>94.8</v>
      </c>
    </row>
    <row r="102" spans="1:24" s="56" customFormat="1" x14ac:dyDescent="0.25">
      <c r="A102" s="52" t="s">
        <v>522</v>
      </c>
      <c r="B102" s="52" t="s">
        <v>523</v>
      </c>
      <c r="C102" s="53" t="s">
        <v>36</v>
      </c>
      <c r="D102" s="54" t="s">
        <v>260</v>
      </c>
      <c r="E102" s="54" t="s">
        <v>269</v>
      </c>
      <c r="F102" s="54" t="s">
        <v>10</v>
      </c>
      <c r="G102" s="54" t="s">
        <v>262</v>
      </c>
      <c r="H102" s="54" t="s">
        <v>261</v>
      </c>
      <c r="I102" s="54" t="s">
        <v>14</v>
      </c>
      <c r="J102" s="54" t="s">
        <v>283</v>
      </c>
      <c r="K102" s="54" t="s">
        <v>313</v>
      </c>
      <c r="L102" s="54" t="s">
        <v>13</v>
      </c>
      <c r="M102" s="54" t="s">
        <v>265</v>
      </c>
      <c r="N102" s="54" t="s">
        <v>70</v>
      </c>
      <c r="O102" s="54" t="s">
        <v>9</v>
      </c>
      <c r="P102" s="54" t="s">
        <v>267</v>
      </c>
      <c r="Q102" s="54" t="s">
        <v>291</v>
      </c>
      <c r="R102" s="54" t="s">
        <v>12</v>
      </c>
      <c r="S102" s="54" t="s">
        <v>268</v>
      </c>
      <c r="T102" s="54" t="s">
        <v>264</v>
      </c>
      <c r="U102" s="54" t="s">
        <v>8</v>
      </c>
      <c r="V102" s="54" t="s">
        <v>11</v>
      </c>
      <c r="W102" s="55">
        <f t="shared" si="2"/>
        <v>355</v>
      </c>
      <c r="X102" s="55">
        <f t="shared" si="3"/>
        <v>71</v>
      </c>
    </row>
    <row r="103" spans="1:24" s="56" customFormat="1" x14ac:dyDescent="0.25">
      <c r="A103" s="52" t="s">
        <v>524</v>
      </c>
      <c r="B103" s="52" t="s">
        <v>525</v>
      </c>
      <c r="C103" s="53" t="s">
        <v>36</v>
      </c>
      <c r="D103" s="54" t="s">
        <v>260</v>
      </c>
      <c r="E103" s="54" t="s">
        <v>263</v>
      </c>
      <c r="F103" s="54" t="s">
        <v>14</v>
      </c>
      <c r="G103" s="54" t="s">
        <v>262</v>
      </c>
      <c r="H103" s="54" t="s">
        <v>295</v>
      </c>
      <c r="I103" s="54" t="s">
        <v>14</v>
      </c>
      <c r="J103" s="54" t="s">
        <v>61</v>
      </c>
      <c r="K103" s="54" t="s">
        <v>274</v>
      </c>
      <c r="L103" s="54" t="s">
        <v>13</v>
      </c>
      <c r="M103" s="54" t="s">
        <v>265</v>
      </c>
      <c r="N103" s="54" t="s">
        <v>279</v>
      </c>
      <c r="O103" s="54" t="s">
        <v>13</v>
      </c>
      <c r="P103" s="54" t="s">
        <v>267</v>
      </c>
      <c r="Q103" s="54" t="s">
        <v>277</v>
      </c>
      <c r="R103" s="54" t="s">
        <v>13</v>
      </c>
      <c r="S103" s="54" t="s">
        <v>268</v>
      </c>
      <c r="T103" s="54" t="s">
        <v>297</v>
      </c>
      <c r="U103" s="54" t="s">
        <v>9</v>
      </c>
      <c r="V103" s="54" t="s">
        <v>11</v>
      </c>
      <c r="W103" s="55">
        <f t="shared" si="2"/>
        <v>444</v>
      </c>
      <c r="X103" s="55">
        <f t="shared" si="3"/>
        <v>88.8</v>
      </c>
    </row>
    <row r="104" spans="1:24" s="56" customFormat="1" x14ac:dyDescent="0.25">
      <c r="A104" s="52" t="s">
        <v>526</v>
      </c>
      <c r="B104" s="52" t="s">
        <v>527</v>
      </c>
      <c r="C104" s="53" t="s">
        <v>36</v>
      </c>
      <c r="D104" s="54" t="s">
        <v>260</v>
      </c>
      <c r="E104" s="54" t="s">
        <v>302</v>
      </c>
      <c r="F104" s="54" t="s">
        <v>7</v>
      </c>
      <c r="G104" s="54" t="s">
        <v>272</v>
      </c>
      <c r="H104" s="54" t="s">
        <v>482</v>
      </c>
      <c r="I104" s="54" t="s">
        <v>9</v>
      </c>
      <c r="J104" s="54" t="s">
        <v>268</v>
      </c>
      <c r="K104" s="54" t="s">
        <v>358</v>
      </c>
      <c r="L104" s="54" t="s">
        <v>7</v>
      </c>
      <c r="M104" s="54" t="s">
        <v>265</v>
      </c>
      <c r="N104" s="54" t="s">
        <v>343</v>
      </c>
      <c r="O104" s="54" t="s">
        <v>7</v>
      </c>
      <c r="P104" s="54" t="s">
        <v>267</v>
      </c>
      <c r="Q104" s="54" t="s">
        <v>339</v>
      </c>
      <c r="R104" s="54" t="s">
        <v>8</v>
      </c>
      <c r="S104" s="54" t="s">
        <v>283</v>
      </c>
      <c r="T104" s="54" t="s">
        <v>445</v>
      </c>
      <c r="U104" s="54" t="s">
        <v>49</v>
      </c>
      <c r="V104" s="54" t="s">
        <v>11</v>
      </c>
      <c r="W104" s="55">
        <f t="shared" si="2"/>
        <v>260</v>
      </c>
      <c r="X104" s="55">
        <f t="shared" si="3"/>
        <v>52</v>
      </c>
    </row>
    <row r="105" spans="1:24" s="56" customFormat="1" x14ac:dyDescent="0.25">
      <c r="A105" s="52" t="s">
        <v>528</v>
      </c>
      <c r="B105" s="52" t="s">
        <v>529</v>
      </c>
      <c r="C105" s="53" t="s">
        <v>36</v>
      </c>
      <c r="D105" s="54" t="s">
        <v>260</v>
      </c>
      <c r="E105" s="54" t="s">
        <v>265</v>
      </c>
      <c r="F105" s="54" t="s">
        <v>13</v>
      </c>
      <c r="G105" s="54" t="s">
        <v>262</v>
      </c>
      <c r="H105" s="54" t="s">
        <v>307</v>
      </c>
      <c r="I105" s="54" t="s">
        <v>14</v>
      </c>
      <c r="J105" s="54" t="s">
        <v>61</v>
      </c>
      <c r="K105" s="54" t="s">
        <v>302</v>
      </c>
      <c r="L105" s="54" t="s">
        <v>9</v>
      </c>
      <c r="M105" s="54" t="s">
        <v>265</v>
      </c>
      <c r="N105" s="54" t="s">
        <v>422</v>
      </c>
      <c r="O105" s="54" t="s">
        <v>6</v>
      </c>
      <c r="P105" s="54" t="s">
        <v>267</v>
      </c>
      <c r="Q105" s="54" t="s">
        <v>313</v>
      </c>
      <c r="R105" s="54" t="s">
        <v>9</v>
      </c>
      <c r="S105" s="54" t="s">
        <v>268</v>
      </c>
      <c r="T105" s="54" t="s">
        <v>328</v>
      </c>
      <c r="U105" s="54" t="s">
        <v>8</v>
      </c>
      <c r="V105" s="54" t="s">
        <v>11</v>
      </c>
      <c r="W105" s="55">
        <f t="shared" si="2"/>
        <v>345</v>
      </c>
      <c r="X105" s="55">
        <f t="shared" si="3"/>
        <v>69</v>
      </c>
    </row>
    <row r="106" spans="1:24" s="56" customFormat="1" x14ac:dyDescent="0.25">
      <c r="A106" s="52" t="s">
        <v>530</v>
      </c>
      <c r="B106" s="52" t="s">
        <v>531</v>
      </c>
      <c r="C106" s="53" t="s">
        <v>36</v>
      </c>
      <c r="D106" s="54" t="s">
        <v>260</v>
      </c>
      <c r="E106" s="54" t="s">
        <v>307</v>
      </c>
      <c r="F106" s="54" t="s">
        <v>14</v>
      </c>
      <c r="G106" s="54" t="s">
        <v>262</v>
      </c>
      <c r="H106" s="54" t="s">
        <v>318</v>
      </c>
      <c r="I106" s="54" t="s">
        <v>14</v>
      </c>
      <c r="J106" s="54" t="s">
        <v>61</v>
      </c>
      <c r="K106" s="54" t="s">
        <v>265</v>
      </c>
      <c r="L106" s="54" t="s">
        <v>13</v>
      </c>
      <c r="M106" s="54" t="s">
        <v>265</v>
      </c>
      <c r="N106" s="54" t="s">
        <v>319</v>
      </c>
      <c r="O106" s="54" t="s">
        <v>14</v>
      </c>
      <c r="P106" s="54" t="s">
        <v>267</v>
      </c>
      <c r="Q106" s="54" t="s">
        <v>363</v>
      </c>
      <c r="R106" s="54" t="s">
        <v>14</v>
      </c>
      <c r="S106" s="54" t="s">
        <v>268</v>
      </c>
      <c r="T106" s="54" t="s">
        <v>278</v>
      </c>
      <c r="U106" s="54" t="s">
        <v>10</v>
      </c>
      <c r="V106" s="54" t="s">
        <v>11</v>
      </c>
      <c r="W106" s="55">
        <f t="shared" si="2"/>
        <v>475</v>
      </c>
      <c r="X106" s="55">
        <f t="shared" si="3"/>
        <v>95</v>
      </c>
    </row>
    <row r="107" spans="1:24" s="56" customFormat="1" x14ac:dyDescent="0.25">
      <c r="A107" s="52" t="s">
        <v>532</v>
      </c>
      <c r="B107" s="52" t="s">
        <v>533</v>
      </c>
      <c r="C107" s="53" t="s">
        <v>36</v>
      </c>
      <c r="D107" s="54" t="s">
        <v>260</v>
      </c>
      <c r="E107" s="54" t="s">
        <v>315</v>
      </c>
      <c r="F107" s="54" t="s">
        <v>12</v>
      </c>
      <c r="G107" s="54" t="s">
        <v>272</v>
      </c>
      <c r="H107" s="54" t="s">
        <v>274</v>
      </c>
      <c r="I107" s="54" t="s">
        <v>10</v>
      </c>
      <c r="J107" s="54" t="s">
        <v>283</v>
      </c>
      <c r="K107" s="54" t="s">
        <v>342</v>
      </c>
      <c r="L107" s="54" t="s">
        <v>8</v>
      </c>
      <c r="M107" s="54" t="s">
        <v>265</v>
      </c>
      <c r="N107" s="54" t="s">
        <v>534</v>
      </c>
      <c r="O107" s="54" t="s">
        <v>7</v>
      </c>
      <c r="P107" s="54" t="s">
        <v>267</v>
      </c>
      <c r="Q107" s="54" t="s">
        <v>329</v>
      </c>
      <c r="R107" s="54" t="s">
        <v>6</v>
      </c>
      <c r="S107" s="54" t="s">
        <v>268</v>
      </c>
      <c r="T107" s="54" t="s">
        <v>264</v>
      </c>
      <c r="U107" s="54" t="s">
        <v>8</v>
      </c>
      <c r="V107" s="54" t="s">
        <v>11</v>
      </c>
      <c r="W107" s="55">
        <f t="shared" si="2"/>
        <v>299</v>
      </c>
      <c r="X107" s="55">
        <f t="shared" si="3"/>
        <v>59.8</v>
      </c>
    </row>
    <row r="108" spans="1:24" s="56" customFormat="1" x14ac:dyDescent="0.25">
      <c r="A108" s="52" t="s">
        <v>535</v>
      </c>
      <c r="B108" s="52" t="s">
        <v>536</v>
      </c>
      <c r="C108" s="53" t="s">
        <v>36</v>
      </c>
      <c r="D108" s="54" t="s">
        <v>260</v>
      </c>
      <c r="E108" s="54" t="s">
        <v>278</v>
      </c>
      <c r="F108" s="54" t="s">
        <v>13</v>
      </c>
      <c r="G108" s="54" t="s">
        <v>262</v>
      </c>
      <c r="H108" s="54" t="s">
        <v>295</v>
      </c>
      <c r="I108" s="54" t="s">
        <v>14</v>
      </c>
      <c r="J108" s="54" t="s">
        <v>283</v>
      </c>
      <c r="K108" s="54" t="s">
        <v>267</v>
      </c>
      <c r="L108" s="54" t="s">
        <v>14</v>
      </c>
      <c r="M108" s="54" t="s">
        <v>265</v>
      </c>
      <c r="N108" s="54" t="s">
        <v>302</v>
      </c>
      <c r="O108" s="54" t="s">
        <v>9</v>
      </c>
      <c r="P108" s="54" t="s">
        <v>267</v>
      </c>
      <c r="Q108" s="54" t="s">
        <v>313</v>
      </c>
      <c r="R108" s="54" t="s">
        <v>9</v>
      </c>
      <c r="S108" s="54" t="s">
        <v>268</v>
      </c>
      <c r="T108" s="54" t="s">
        <v>328</v>
      </c>
      <c r="U108" s="54" t="s">
        <v>8</v>
      </c>
      <c r="V108" s="54" t="s">
        <v>11</v>
      </c>
      <c r="W108" s="55">
        <f t="shared" si="2"/>
        <v>376</v>
      </c>
      <c r="X108" s="55">
        <f t="shared" si="3"/>
        <v>75.2</v>
      </c>
    </row>
    <row r="109" spans="1:24" s="56" customFormat="1" x14ac:dyDescent="0.25">
      <c r="A109" s="52" t="s">
        <v>537</v>
      </c>
      <c r="B109" s="52" t="s">
        <v>538</v>
      </c>
      <c r="C109" s="53" t="s">
        <v>36</v>
      </c>
      <c r="D109" s="54" t="s">
        <v>260</v>
      </c>
      <c r="E109" s="54" t="s">
        <v>62</v>
      </c>
      <c r="F109" s="54" t="s">
        <v>7</v>
      </c>
      <c r="G109" s="54" t="s">
        <v>262</v>
      </c>
      <c r="H109" s="54" t="s">
        <v>285</v>
      </c>
      <c r="I109" s="54" t="s">
        <v>14</v>
      </c>
      <c r="J109" s="54" t="s">
        <v>283</v>
      </c>
      <c r="K109" s="54" t="s">
        <v>342</v>
      </c>
      <c r="L109" s="54" t="s">
        <v>8</v>
      </c>
      <c r="M109" s="54" t="s">
        <v>268</v>
      </c>
      <c r="N109" s="54" t="s">
        <v>332</v>
      </c>
      <c r="O109" s="54" t="s">
        <v>7</v>
      </c>
      <c r="P109" s="54" t="s">
        <v>267</v>
      </c>
      <c r="Q109" s="54" t="s">
        <v>377</v>
      </c>
      <c r="R109" s="54" t="s">
        <v>8</v>
      </c>
      <c r="S109" s="54" t="s">
        <v>265</v>
      </c>
      <c r="T109" s="54" t="s">
        <v>389</v>
      </c>
      <c r="U109" s="54" t="s">
        <v>49</v>
      </c>
      <c r="V109" s="54" t="s">
        <v>11</v>
      </c>
      <c r="W109" s="55">
        <f t="shared" si="2"/>
        <v>277</v>
      </c>
      <c r="X109" s="55">
        <f t="shared" si="3"/>
        <v>55.4</v>
      </c>
    </row>
    <row r="110" spans="1:24" s="56" customFormat="1" x14ac:dyDescent="0.25">
      <c r="A110" s="52" t="s">
        <v>539</v>
      </c>
      <c r="B110" s="52" t="s">
        <v>540</v>
      </c>
      <c r="C110" s="53" t="s">
        <v>36</v>
      </c>
      <c r="D110" s="54" t="s">
        <v>260</v>
      </c>
      <c r="E110" s="54" t="s">
        <v>291</v>
      </c>
      <c r="F110" s="54" t="s">
        <v>12</v>
      </c>
      <c r="G110" s="54" t="s">
        <v>262</v>
      </c>
      <c r="H110" s="54" t="s">
        <v>307</v>
      </c>
      <c r="I110" s="54" t="s">
        <v>14</v>
      </c>
      <c r="J110" s="54" t="s">
        <v>283</v>
      </c>
      <c r="K110" s="54" t="s">
        <v>328</v>
      </c>
      <c r="L110" s="54" t="s">
        <v>13</v>
      </c>
      <c r="M110" s="54" t="s">
        <v>265</v>
      </c>
      <c r="N110" s="54" t="s">
        <v>332</v>
      </c>
      <c r="O110" s="54" t="s">
        <v>6</v>
      </c>
      <c r="P110" s="54" t="s">
        <v>267</v>
      </c>
      <c r="Q110" s="54" t="s">
        <v>274</v>
      </c>
      <c r="R110" s="54" t="s">
        <v>10</v>
      </c>
      <c r="S110" s="54" t="s">
        <v>268</v>
      </c>
      <c r="T110" s="54" t="s">
        <v>328</v>
      </c>
      <c r="U110" s="54" t="s">
        <v>8</v>
      </c>
      <c r="V110" s="54" t="s">
        <v>11</v>
      </c>
      <c r="W110" s="55">
        <f t="shared" si="2"/>
        <v>376</v>
      </c>
      <c r="X110" s="55">
        <f t="shared" si="3"/>
        <v>75.2</v>
      </c>
    </row>
    <row r="111" spans="1:24" s="56" customFormat="1" x14ac:dyDescent="0.25">
      <c r="A111" s="52" t="s">
        <v>541</v>
      </c>
      <c r="B111" s="52" t="s">
        <v>542</v>
      </c>
      <c r="C111" s="53" t="s">
        <v>36</v>
      </c>
      <c r="D111" s="54" t="s">
        <v>260</v>
      </c>
      <c r="E111" s="54" t="s">
        <v>355</v>
      </c>
      <c r="F111" s="54" t="s">
        <v>14</v>
      </c>
      <c r="G111" s="54" t="s">
        <v>262</v>
      </c>
      <c r="H111" s="54" t="s">
        <v>318</v>
      </c>
      <c r="I111" s="54" t="s">
        <v>14</v>
      </c>
      <c r="J111" s="54" t="s">
        <v>61</v>
      </c>
      <c r="K111" s="54" t="s">
        <v>323</v>
      </c>
      <c r="L111" s="54" t="s">
        <v>10</v>
      </c>
      <c r="M111" s="54" t="s">
        <v>265</v>
      </c>
      <c r="N111" s="54" t="s">
        <v>307</v>
      </c>
      <c r="O111" s="54" t="s">
        <v>14</v>
      </c>
      <c r="P111" s="54" t="s">
        <v>267</v>
      </c>
      <c r="Q111" s="54" t="s">
        <v>263</v>
      </c>
      <c r="R111" s="54" t="s">
        <v>14</v>
      </c>
      <c r="S111" s="54" t="s">
        <v>268</v>
      </c>
      <c r="T111" s="54" t="s">
        <v>323</v>
      </c>
      <c r="U111" s="54" t="s">
        <v>6</v>
      </c>
      <c r="V111" s="54" t="s">
        <v>11</v>
      </c>
      <c r="W111" s="55">
        <f t="shared" si="2"/>
        <v>457</v>
      </c>
      <c r="X111" s="55">
        <f t="shared" si="3"/>
        <v>91.4</v>
      </c>
    </row>
    <row r="112" spans="1:24" s="56" customFormat="1" x14ac:dyDescent="0.25">
      <c r="A112" s="52" t="s">
        <v>543</v>
      </c>
      <c r="B112" s="52" t="s">
        <v>544</v>
      </c>
      <c r="C112" s="53" t="s">
        <v>36</v>
      </c>
      <c r="D112" s="54" t="s">
        <v>260</v>
      </c>
      <c r="E112" s="54" t="s">
        <v>307</v>
      </c>
      <c r="F112" s="54" t="s">
        <v>14</v>
      </c>
      <c r="G112" s="54" t="s">
        <v>262</v>
      </c>
      <c r="H112" s="54" t="s">
        <v>363</v>
      </c>
      <c r="I112" s="54" t="s">
        <v>14</v>
      </c>
      <c r="J112" s="54" t="s">
        <v>61</v>
      </c>
      <c r="K112" s="54" t="s">
        <v>422</v>
      </c>
      <c r="L112" s="54" t="s">
        <v>6</v>
      </c>
      <c r="M112" s="54" t="s">
        <v>265</v>
      </c>
      <c r="N112" s="54" t="s">
        <v>277</v>
      </c>
      <c r="O112" s="54" t="s">
        <v>13</v>
      </c>
      <c r="P112" s="54" t="s">
        <v>267</v>
      </c>
      <c r="Q112" s="54" t="s">
        <v>277</v>
      </c>
      <c r="R112" s="54" t="s">
        <v>13</v>
      </c>
      <c r="S112" s="54" t="s">
        <v>268</v>
      </c>
      <c r="T112" s="54" t="s">
        <v>273</v>
      </c>
      <c r="U112" s="54" t="s">
        <v>9</v>
      </c>
      <c r="V112" s="54" t="s">
        <v>11</v>
      </c>
      <c r="W112" s="55">
        <f t="shared" si="2"/>
        <v>430</v>
      </c>
      <c r="X112" s="55">
        <f t="shared" si="3"/>
        <v>86</v>
      </c>
    </row>
    <row r="113" spans="1:24" s="56" customFormat="1" x14ac:dyDescent="0.25">
      <c r="A113" s="52" t="s">
        <v>545</v>
      </c>
      <c r="B113" s="52" t="s">
        <v>546</v>
      </c>
      <c r="C113" s="53" t="s">
        <v>36</v>
      </c>
      <c r="D113" s="54" t="s">
        <v>260</v>
      </c>
      <c r="E113" s="54" t="s">
        <v>323</v>
      </c>
      <c r="F113" s="54" t="s">
        <v>10</v>
      </c>
      <c r="G113" s="54" t="s">
        <v>272</v>
      </c>
      <c r="H113" s="54" t="s">
        <v>277</v>
      </c>
      <c r="I113" s="54" t="s">
        <v>14</v>
      </c>
      <c r="J113" s="54" t="s">
        <v>61</v>
      </c>
      <c r="K113" s="54" t="s">
        <v>357</v>
      </c>
      <c r="L113" s="54" t="s">
        <v>7</v>
      </c>
      <c r="M113" s="54" t="s">
        <v>265</v>
      </c>
      <c r="N113" s="54" t="s">
        <v>339</v>
      </c>
      <c r="O113" s="54" t="s">
        <v>9</v>
      </c>
      <c r="P113" s="54" t="s">
        <v>267</v>
      </c>
      <c r="Q113" s="54" t="s">
        <v>291</v>
      </c>
      <c r="R113" s="54" t="s">
        <v>12</v>
      </c>
      <c r="S113" s="54" t="s">
        <v>268</v>
      </c>
      <c r="T113" s="54" t="s">
        <v>292</v>
      </c>
      <c r="U113" s="54" t="s">
        <v>8</v>
      </c>
      <c r="V113" s="54" t="s">
        <v>11</v>
      </c>
      <c r="W113" s="55">
        <f t="shared" si="2"/>
        <v>324</v>
      </c>
      <c r="X113" s="55">
        <f t="shared" si="3"/>
        <v>64.8</v>
      </c>
    </row>
    <row r="114" spans="1:24" s="56" customFormat="1" x14ac:dyDescent="0.25">
      <c r="A114" s="52" t="s">
        <v>547</v>
      </c>
      <c r="B114" s="52" t="s">
        <v>548</v>
      </c>
      <c r="C114" s="53" t="s">
        <v>36</v>
      </c>
      <c r="D114" s="54" t="s">
        <v>260</v>
      </c>
      <c r="E114" s="54" t="s">
        <v>322</v>
      </c>
      <c r="F114" s="54" t="s">
        <v>13</v>
      </c>
      <c r="G114" s="54" t="s">
        <v>272</v>
      </c>
      <c r="H114" s="54" t="s">
        <v>65</v>
      </c>
      <c r="I114" s="54" t="s">
        <v>10</v>
      </c>
      <c r="J114" s="54" t="s">
        <v>61</v>
      </c>
      <c r="K114" s="54" t="s">
        <v>338</v>
      </c>
      <c r="L114" s="54" t="s">
        <v>6</v>
      </c>
      <c r="M114" s="54" t="s">
        <v>265</v>
      </c>
      <c r="N114" s="54" t="s">
        <v>65</v>
      </c>
      <c r="O114" s="54" t="s">
        <v>13</v>
      </c>
      <c r="P114" s="54" t="s">
        <v>267</v>
      </c>
      <c r="Q114" s="54" t="s">
        <v>314</v>
      </c>
      <c r="R114" s="54" t="s">
        <v>10</v>
      </c>
      <c r="S114" s="54" t="s">
        <v>268</v>
      </c>
      <c r="T114" s="54" t="s">
        <v>482</v>
      </c>
      <c r="U114" s="54" t="s">
        <v>8</v>
      </c>
      <c r="V114" s="54" t="s">
        <v>11</v>
      </c>
      <c r="W114" s="55">
        <f t="shared" si="2"/>
        <v>396</v>
      </c>
      <c r="X114" s="55">
        <f t="shared" si="3"/>
        <v>79.2</v>
      </c>
    </row>
    <row r="115" spans="1:24" s="56" customFormat="1" x14ac:dyDescent="0.25">
      <c r="A115" s="52" t="s">
        <v>549</v>
      </c>
      <c r="B115" s="52" t="s">
        <v>550</v>
      </c>
      <c r="C115" s="53" t="s">
        <v>36</v>
      </c>
      <c r="D115" s="54" t="s">
        <v>260</v>
      </c>
      <c r="E115" s="54" t="s">
        <v>267</v>
      </c>
      <c r="F115" s="54" t="s">
        <v>13</v>
      </c>
      <c r="G115" s="54" t="s">
        <v>262</v>
      </c>
      <c r="H115" s="54" t="s">
        <v>318</v>
      </c>
      <c r="I115" s="54" t="s">
        <v>14</v>
      </c>
      <c r="J115" s="54" t="s">
        <v>283</v>
      </c>
      <c r="K115" s="54" t="s">
        <v>363</v>
      </c>
      <c r="L115" s="54" t="s">
        <v>14</v>
      </c>
      <c r="M115" s="54" t="s">
        <v>265</v>
      </c>
      <c r="N115" s="54" t="s">
        <v>263</v>
      </c>
      <c r="O115" s="54" t="s">
        <v>14</v>
      </c>
      <c r="P115" s="54" t="s">
        <v>267</v>
      </c>
      <c r="Q115" s="54" t="s">
        <v>322</v>
      </c>
      <c r="R115" s="54" t="s">
        <v>13</v>
      </c>
      <c r="S115" s="54" t="s">
        <v>268</v>
      </c>
      <c r="T115" s="54" t="s">
        <v>286</v>
      </c>
      <c r="U115" s="54" t="s">
        <v>6</v>
      </c>
      <c r="V115" s="54" t="s">
        <v>11</v>
      </c>
      <c r="W115" s="55">
        <f t="shared" si="2"/>
        <v>469</v>
      </c>
      <c r="X115" s="55">
        <f t="shared" si="3"/>
        <v>93.8</v>
      </c>
    </row>
    <row r="116" spans="1:24" s="56" customFormat="1" x14ac:dyDescent="0.25">
      <c r="A116" s="52" t="s">
        <v>551</v>
      </c>
      <c r="B116" s="52" t="s">
        <v>552</v>
      </c>
      <c r="C116" s="53" t="s">
        <v>36</v>
      </c>
      <c r="D116" s="54" t="s">
        <v>260</v>
      </c>
      <c r="E116" s="54" t="s">
        <v>65</v>
      </c>
      <c r="F116" s="54" t="s">
        <v>10</v>
      </c>
      <c r="G116" s="54" t="s">
        <v>262</v>
      </c>
      <c r="H116" s="54" t="s">
        <v>318</v>
      </c>
      <c r="I116" s="54" t="s">
        <v>14</v>
      </c>
      <c r="J116" s="54" t="s">
        <v>61</v>
      </c>
      <c r="K116" s="54" t="s">
        <v>63</v>
      </c>
      <c r="L116" s="54" t="s">
        <v>8</v>
      </c>
      <c r="M116" s="54" t="s">
        <v>265</v>
      </c>
      <c r="N116" s="54" t="s">
        <v>335</v>
      </c>
      <c r="O116" s="54" t="s">
        <v>12</v>
      </c>
      <c r="P116" s="54" t="s">
        <v>267</v>
      </c>
      <c r="Q116" s="54" t="s">
        <v>65</v>
      </c>
      <c r="R116" s="54" t="s">
        <v>10</v>
      </c>
      <c r="S116" s="54" t="s">
        <v>268</v>
      </c>
      <c r="T116" s="54" t="s">
        <v>323</v>
      </c>
      <c r="U116" s="54" t="s">
        <v>6</v>
      </c>
      <c r="V116" s="54" t="s">
        <v>11</v>
      </c>
      <c r="W116" s="55">
        <f t="shared" si="2"/>
        <v>372</v>
      </c>
      <c r="X116" s="55">
        <f t="shared" si="3"/>
        <v>74.400000000000006</v>
      </c>
    </row>
    <row r="117" spans="1:24" s="56" customFormat="1" x14ac:dyDescent="0.25">
      <c r="A117" s="52" t="s">
        <v>553</v>
      </c>
      <c r="B117" s="52" t="s">
        <v>554</v>
      </c>
      <c r="C117" s="53" t="s">
        <v>36</v>
      </c>
      <c r="D117" s="54" t="s">
        <v>260</v>
      </c>
      <c r="E117" s="54" t="s">
        <v>323</v>
      </c>
      <c r="F117" s="54" t="s">
        <v>10</v>
      </c>
      <c r="G117" s="54" t="s">
        <v>262</v>
      </c>
      <c r="H117" s="54" t="s">
        <v>318</v>
      </c>
      <c r="I117" s="54" t="s">
        <v>14</v>
      </c>
      <c r="J117" s="54" t="s">
        <v>283</v>
      </c>
      <c r="K117" s="54" t="s">
        <v>482</v>
      </c>
      <c r="L117" s="54" t="s">
        <v>13</v>
      </c>
      <c r="M117" s="54" t="s">
        <v>265</v>
      </c>
      <c r="N117" s="54" t="s">
        <v>266</v>
      </c>
      <c r="O117" s="54" t="s">
        <v>13</v>
      </c>
      <c r="P117" s="54" t="s">
        <v>267</v>
      </c>
      <c r="Q117" s="54" t="s">
        <v>278</v>
      </c>
      <c r="R117" s="54" t="s">
        <v>10</v>
      </c>
      <c r="S117" s="54" t="s">
        <v>268</v>
      </c>
      <c r="T117" s="54" t="s">
        <v>277</v>
      </c>
      <c r="U117" s="54" t="s">
        <v>13</v>
      </c>
      <c r="V117" s="54" t="s">
        <v>11</v>
      </c>
      <c r="W117" s="55">
        <f t="shared" si="2"/>
        <v>410</v>
      </c>
      <c r="X117" s="55">
        <f t="shared" si="3"/>
        <v>82</v>
      </c>
    </row>
    <row r="118" spans="1:24" s="56" customFormat="1" x14ac:dyDescent="0.25">
      <c r="A118" s="52" t="s">
        <v>555</v>
      </c>
      <c r="B118" s="52" t="s">
        <v>556</v>
      </c>
      <c r="C118" s="53" t="s">
        <v>36</v>
      </c>
      <c r="D118" s="54" t="s">
        <v>260</v>
      </c>
      <c r="E118" s="54" t="s">
        <v>269</v>
      </c>
      <c r="F118" s="54" t="s">
        <v>10</v>
      </c>
      <c r="G118" s="54" t="s">
        <v>262</v>
      </c>
      <c r="H118" s="54" t="s">
        <v>363</v>
      </c>
      <c r="I118" s="54" t="s">
        <v>14</v>
      </c>
      <c r="J118" s="54" t="s">
        <v>61</v>
      </c>
      <c r="K118" s="54" t="s">
        <v>356</v>
      </c>
      <c r="L118" s="54" t="s">
        <v>8</v>
      </c>
      <c r="M118" s="54" t="s">
        <v>265</v>
      </c>
      <c r="N118" s="54" t="s">
        <v>70</v>
      </c>
      <c r="O118" s="54" t="s">
        <v>9</v>
      </c>
      <c r="P118" s="54" t="s">
        <v>267</v>
      </c>
      <c r="Q118" s="54" t="s">
        <v>482</v>
      </c>
      <c r="R118" s="54" t="s">
        <v>6</v>
      </c>
      <c r="S118" s="54" t="s">
        <v>268</v>
      </c>
      <c r="T118" s="54" t="s">
        <v>370</v>
      </c>
      <c r="U118" s="54" t="s">
        <v>9</v>
      </c>
      <c r="V118" s="54" t="s">
        <v>11</v>
      </c>
      <c r="W118" s="55">
        <f t="shared" si="2"/>
        <v>332</v>
      </c>
      <c r="X118" s="55">
        <f t="shared" si="3"/>
        <v>66.400000000000006</v>
      </c>
    </row>
    <row r="119" spans="1:24" s="56" customFormat="1" x14ac:dyDescent="0.25">
      <c r="A119" s="52" t="s">
        <v>557</v>
      </c>
      <c r="B119" s="52" t="s">
        <v>558</v>
      </c>
      <c r="C119" s="53" t="s">
        <v>36</v>
      </c>
      <c r="D119" s="54" t="s">
        <v>260</v>
      </c>
      <c r="E119" s="54" t="s">
        <v>377</v>
      </c>
      <c r="F119" s="54" t="s">
        <v>8</v>
      </c>
      <c r="G119" s="54" t="s">
        <v>272</v>
      </c>
      <c r="H119" s="54" t="s">
        <v>313</v>
      </c>
      <c r="I119" s="54" t="s">
        <v>8</v>
      </c>
      <c r="J119" s="54" t="s">
        <v>268</v>
      </c>
      <c r="K119" s="54" t="s">
        <v>304</v>
      </c>
      <c r="L119" s="54" t="s">
        <v>7</v>
      </c>
      <c r="M119" s="54" t="s">
        <v>265</v>
      </c>
      <c r="N119" s="54" t="s">
        <v>343</v>
      </c>
      <c r="O119" s="54" t="s">
        <v>7</v>
      </c>
      <c r="P119" s="54" t="s">
        <v>267</v>
      </c>
      <c r="Q119" s="54" t="s">
        <v>304</v>
      </c>
      <c r="R119" s="54" t="s">
        <v>9</v>
      </c>
      <c r="S119" s="54" t="s">
        <v>283</v>
      </c>
      <c r="T119" s="54" t="s">
        <v>559</v>
      </c>
      <c r="U119" s="54" t="s">
        <v>49</v>
      </c>
      <c r="V119" s="54" t="s">
        <v>11</v>
      </c>
      <c r="W119" s="55">
        <f t="shared" si="2"/>
        <v>267</v>
      </c>
      <c r="X119" s="55">
        <f t="shared" si="3"/>
        <v>53.4</v>
      </c>
    </row>
    <row r="120" spans="1:24" s="56" customFormat="1" x14ac:dyDescent="0.25">
      <c r="A120" s="52" t="s">
        <v>560</v>
      </c>
      <c r="B120" s="52" t="s">
        <v>561</v>
      </c>
      <c r="C120" s="53" t="s">
        <v>36</v>
      </c>
      <c r="D120" s="54" t="s">
        <v>260</v>
      </c>
      <c r="E120" s="54" t="s">
        <v>296</v>
      </c>
      <c r="F120" s="54" t="s">
        <v>12</v>
      </c>
      <c r="G120" s="54" t="s">
        <v>272</v>
      </c>
      <c r="H120" s="54" t="s">
        <v>264</v>
      </c>
      <c r="I120" s="54" t="s">
        <v>9</v>
      </c>
      <c r="J120" s="54" t="s">
        <v>283</v>
      </c>
      <c r="K120" s="54" t="s">
        <v>62</v>
      </c>
      <c r="L120" s="54" t="s">
        <v>9</v>
      </c>
      <c r="M120" s="54" t="s">
        <v>265</v>
      </c>
      <c r="N120" s="54" t="s">
        <v>356</v>
      </c>
      <c r="O120" s="54" t="s">
        <v>8</v>
      </c>
      <c r="P120" s="54" t="s">
        <v>267</v>
      </c>
      <c r="Q120" s="54" t="s">
        <v>407</v>
      </c>
      <c r="R120" s="54" t="s">
        <v>8</v>
      </c>
      <c r="S120" s="54" t="s">
        <v>268</v>
      </c>
      <c r="T120" s="54" t="s">
        <v>298</v>
      </c>
      <c r="U120" s="54" t="s">
        <v>7</v>
      </c>
      <c r="V120" s="54" t="s">
        <v>11</v>
      </c>
      <c r="W120" s="55">
        <f t="shared" si="2"/>
        <v>274</v>
      </c>
      <c r="X120" s="55">
        <f t="shared" si="3"/>
        <v>54.8</v>
      </c>
    </row>
    <row r="121" spans="1:24" s="56" customFormat="1" x14ac:dyDescent="0.25">
      <c r="A121" s="52" t="s">
        <v>562</v>
      </c>
      <c r="B121" s="52" t="s">
        <v>563</v>
      </c>
      <c r="C121" s="53" t="s">
        <v>36</v>
      </c>
      <c r="D121" s="54" t="s">
        <v>260</v>
      </c>
      <c r="E121" s="54" t="s">
        <v>274</v>
      </c>
      <c r="F121" s="54" t="s">
        <v>10</v>
      </c>
      <c r="G121" s="54" t="s">
        <v>262</v>
      </c>
      <c r="H121" s="54" t="s">
        <v>295</v>
      </c>
      <c r="I121" s="54" t="s">
        <v>14</v>
      </c>
      <c r="J121" s="54" t="s">
        <v>283</v>
      </c>
      <c r="K121" s="54" t="s">
        <v>62</v>
      </c>
      <c r="L121" s="54" t="s">
        <v>9</v>
      </c>
      <c r="M121" s="54" t="s">
        <v>265</v>
      </c>
      <c r="N121" s="54" t="s">
        <v>67</v>
      </c>
      <c r="O121" s="54" t="s">
        <v>6</v>
      </c>
      <c r="P121" s="54" t="s">
        <v>267</v>
      </c>
      <c r="Q121" s="54" t="s">
        <v>358</v>
      </c>
      <c r="R121" s="54" t="s">
        <v>6</v>
      </c>
      <c r="S121" s="54" t="s">
        <v>268</v>
      </c>
      <c r="T121" s="54" t="s">
        <v>273</v>
      </c>
      <c r="U121" s="54" t="s">
        <v>9</v>
      </c>
      <c r="V121" s="54" t="s">
        <v>11</v>
      </c>
      <c r="W121" s="55">
        <f t="shared" si="2"/>
        <v>340</v>
      </c>
      <c r="X121" s="55">
        <f t="shared" si="3"/>
        <v>68</v>
      </c>
    </row>
    <row r="122" spans="1:24" s="56" customFormat="1" x14ac:dyDescent="0.25">
      <c r="A122" s="52" t="s">
        <v>564</v>
      </c>
      <c r="B122" s="52" t="s">
        <v>565</v>
      </c>
      <c r="C122" s="53" t="s">
        <v>36</v>
      </c>
      <c r="D122" s="54" t="s">
        <v>260</v>
      </c>
      <c r="E122" s="54" t="s">
        <v>263</v>
      </c>
      <c r="F122" s="54" t="s">
        <v>14</v>
      </c>
      <c r="G122" s="54" t="s">
        <v>262</v>
      </c>
      <c r="H122" s="54" t="s">
        <v>318</v>
      </c>
      <c r="I122" s="54" t="s">
        <v>14</v>
      </c>
      <c r="J122" s="54" t="s">
        <v>61</v>
      </c>
      <c r="K122" s="54" t="s">
        <v>269</v>
      </c>
      <c r="L122" s="54" t="s">
        <v>10</v>
      </c>
      <c r="M122" s="54" t="s">
        <v>265</v>
      </c>
      <c r="N122" s="54" t="s">
        <v>263</v>
      </c>
      <c r="O122" s="54" t="s">
        <v>14</v>
      </c>
      <c r="P122" s="54" t="s">
        <v>267</v>
      </c>
      <c r="Q122" s="54" t="s">
        <v>282</v>
      </c>
      <c r="R122" s="54" t="s">
        <v>14</v>
      </c>
      <c r="S122" s="54" t="s">
        <v>268</v>
      </c>
      <c r="T122" s="54" t="s">
        <v>261</v>
      </c>
      <c r="U122" s="54" t="s">
        <v>13</v>
      </c>
      <c r="V122" s="54" t="s">
        <v>11</v>
      </c>
      <c r="W122" s="55">
        <f t="shared" si="2"/>
        <v>466</v>
      </c>
      <c r="X122" s="55">
        <f t="shared" si="3"/>
        <v>93.2</v>
      </c>
    </row>
    <row r="123" spans="1:24" s="56" customFormat="1" x14ac:dyDescent="0.25">
      <c r="A123" s="52" t="s">
        <v>566</v>
      </c>
      <c r="B123" s="52" t="s">
        <v>567</v>
      </c>
      <c r="C123" s="53" t="s">
        <v>36</v>
      </c>
      <c r="D123" s="54" t="s">
        <v>260</v>
      </c>
      <c r="E123" s="54" t="s">
        <v>322</v>
      </c>
      <c r="F123" s="54" t="s">
        <v>13</v>
      </c>
      <c r="G123" s="54" t="s">
        <v>272</v>
      </c>
      <c r="H123" s="54" t="s">
        <v>263</v>
      </c>
      <c r="I123" s="54" t="s">
        <v>14</v>
      </c>
      <c r="J123" s="54" t="s">
        <v>61</v>
      </c>
      <c r="K123" s="54" t="s">
        <v>266</v>
      </c>
      <c r="L123" s="54" t="s">
        <v>13</v>
      </c>
      <c r="M123" s="54" t="s">
        <v>265</v>
      </c>
      <c r="N123" s="54" t="s">
        <v>263</v>
      </c>
      <c r="O123" s="54" t="s">
        <v>14</v>
      </c>
      <c r="P123" s="54" t="s">
        <v>267</v>
      </c>
      <c r="Q123" s="54" t="s">
        <v>279</v>
      </c>
      <c r="R123" s="54" t="s">
        <v>10</v>
      </c>
      <c r="S123" s="54" t="s">
        <v>268</v>
      </c>
      <c r="T123" s="54" t="s">
        <v>482</v>
      </c>
      <c r="U123" s="54" t="s">
        <v>8</v>
      </c>
      <c r="V123" s="54" t="s">
        <v>11</v>
      </c>
      <c r="W123" s="55">
        <f t="shared" si="2"/>
        <v>439</v>
      </c>
      <c r="X123" s="55">
        <f t="shared" si="3"/>
        <v>87.8</v>
      </c>
    </row>
    <row r="124" spans="1:24" s="56" customFormat="1" x14ac:dyDescent="0.25">
      <c r="A124" s="52" t="s">
        <v>568</v>
      </c>
      <c r="B124" s="52" t="s">
        <v>569</v>
      </c>
      <c r="C124" s="53" t="s">
        <v>36</v>
      </c>
      <c r="D124" s="54" t="s">
        <v>260</v>
      </c>
      <c r="E124" s="54" t="s">
        <v>292</v>
      </c>
      <c r="F124" s="54" t="s">
        <v>6</v>
      </c>
      <c r="G124" s="54" t="s">
        <v>262</v>
      </c>
      <c r="H124" s="54" t="s">
        <v>318</v>
      </c>
      <c r="I124" s="54" t="s">
        <v>14</v>
      </c>
      <c r="J124" s="54" t="s">
        <v>283</v>
      </c>
      <c r="K124" s="54" t="s">
        <v>335</v>
      </c>
      <c r="L124" s="54" t="s">
        <v>13</v>
      </c>
      <c r="M124" s="54" t="s">
        <v>265</v>
      </c>
      <c r="N124" s="54" t="s">
        <v>332</v>
      </c>
      <c r="O124" s="54" t="s">
        <v>6</v>
      </c>
      <c r="P124" s="54" t="s">
        <v>267</v>
      </c>
      <c r="Q124" s="54" t="s">
        <v>315</v>
      </c>
      <c r="R124" s="54" t="s">
        <v>12</v>
      </c>
      <c r="S124" s="54" t="s">
        <v>268</v>
      </c>
      <c r="T124" s="54" t="s">
        <v>286</v>
      </c>
      <c r="U124" s="54" t="s">
        <v>6</v>
      </c>
      <c r="V124" s="54" t="s">
        <v>11</v>
      </c>
      <c r="W124" s="55">
        <f t="shared" si="2"/>
        <v>361</v>
      </c>
      <c r="X124" s="55">
        <f t="shared" si="3"/>
        <v>72.2</v>
      </c>
    </row>
    <row r="125" spans="1:24" s="56" customFormat="1" x14ac:dyDescent="0.25">
      <c r="A125" s="52" t="s">
        <v>570</v>
      </c>
      <c r="B125" s="52" t="s">
        <v>571</v>
      </c>
      <c r="C125" s="53" t="s">
        <v>36</v>
      </c>
      <c r="D125" s="54" t="s">
        <v>260</v>
      </c>
      <c r="E125" s="54" t="s">
        <v>292</v>
      </c>
      <c r="F125" s="54" t="s">
        <v>6</v>
      </c>
      <c r="G125" s="54" t="s">
        <v>272</v>
      </c>
      <c r="H125" s="54" t="s">
        <v>264</v>
      </c>
      <c r="I125" s="54" t="s">
        <v>9</v>
      </c>
      <c r="J125" s="54" t="s">
        <v>283</v>
      </c>
      <c r="K125" s="54" t="s">
        <v>63</v>
      </c>
      <c r="L125" s="54" t="s">
        <v>6</v>
      </c>
      <c r="M125" s="54" t="s">
        <v>265</v>
      </c>
      <c r="N125" s="54" t="s">
        <v>303</v>
      </c>
      <c r="O125" s="54" t="s">
        <v>8</v>
      </c>
      <c r="P125" s="54" t="s">
        <v>267</v>
      </c>
      <c r="Q125" s="54" t="s">
        <v>335</v>
      </c>
      <c r="R125" s="54" t="s">
        <v>9</v>
      </c>
      <c r="S125" s="54" t="s">
        <v>268</v>
      </c>
      <c r="T125" s="54" t="s">
        <v>310</v>
      </c>
      <c r="U125" s="54" t="s">
        <v>7</v>
      </c>
      <c r="V125" s="54" t="s">
        <v>11</v>
      </c>
      <c r="W125" s="55">
        <f t="shared" si="2"/>
        <v>277</v>
      </c>
      <c r="X125" s="55">
        <f t="shared" si="3"/>
        <v>55.4</v>
      </c>
    </row>
    <row r="126" spans="1:24" s="56" customFormat="1" x14ac:dyDescent="0.25">
      <c r="A126" s="52" t="s">
        <v>572</v>
      </c>
      <c r="B126" s="52" t="s">
        <v>573</v>
      </c>
      <c r="C126" s="53" t="s">
        <v>36</v>
      </c>
      <c r="D126" s="54" t="s">
        <v>260</v>
      </c>
      <c r="E126" s="54" t="s">
        <v>279</v>
      </c>
      <c r="F126" s="54" t="s">
        <v>10</v>
      </c>
      <c r="G126" s="54" t="s">
        <v>262</v>
      </c>
      <c r="H126" s="54" t="s">
        <v>295</v>
      </c>
      <c r="I126" s="54" t="s">
        <v>14</v>
      </c>
      <c r="J126" s="54" t="s">
        <v>61</v>
      </c>
      <c r="K126" s="54" t="s">
        <v>67</v>
      </c>
      <c r="L126" s="54" t="s">
        <v>6</v>
      </c>
      <c r="M126" s="54" t="s">
        <v>265</v>
      </c>
      <c r="N126" s="54" t="s">
        <v>482</v>
      </c>
      <c r="O126" s="54" t="s">
        <v>12</v>
      </c>
      <c r="P126" s="54" t="s">
        <v>267</v>
      </c>
      <c r="Q126" s="54" t="s">
        <v>291</v>
      </c>
      <c r="R126" s="54" t="s">
        <v>12</v>
      </c>
      <c r="S126" s="54" t="s">
        <v>268</v>
      </c>
      <c r="T126" s="54" t="s">
        <v>273</v>
      </c>
      <c r="U126" s="54" t="s">
        <v>9</v>
      </c>
      <c r="V126" s="54" t="s">
        <v>11</v>
      </c>
      <c r="W126" s="55">
        <f t="shared" si="2"/>
        <v>373</v>
      </c>
      <c r="X126" s="55">
        <f t="shared" si="3"/>
        <v>74.599999999999994</v>
      </c>
    </row>
    <row r="127" spans="1:24" s="56" customFormat="1" x14ac:dyDescent="0.25">
      <c r="A127" s="52" t="s">
        <v>574</v>
      </c>
      <c r="B127" s="52" t="s">
        <v>575</v>
      </c>
      <c r="C127" s="53" t="s">
        <v>36</v>
      </c>
      <c r="D127" s="54" t="s">
        <v>260</v>
      </c>
      <c r="E127" s="54" t="s">
        <v>422</v>
      </c>
      <c r="F127" s="54" t="s">
        <v>9</v>
      </c>
      <c r="G127" s="54" t="s">
        <v>262</v>
      </c>
      <c r="H127" s="54" t="s">
        <v>261</v>
      </c>
      <c r="I127" s="54" t="s">
        <v>14</v>
      </c>
      <c r="J127" s="54" t="s">
        <v>283</v>
      </c>
      <c r="K127" s="54" t="s">
        <v>356</v>
      </c>
      <c r="L127" s="54" t="s">
        <v>9</v>
      </c>
      <c r="M127" s="54" t="s">
        <v>265</v>
      </c>
      <c r="N127" s="54" t="s">
        <v>70</v>
      </c>
      <c r="O127" s="54" t="s">
        <v>9</v>
      </c>
      <c r="P127" s="54" t="s">
        <v>267</v>
      </c>
      <c r="Q127" s="54" t="s">
        <v>338</v>
      </c>
      <c r="R127" s="54" t="s">
        <v>9</v>
      </c>
      <c r="S127" s="54" t="s">
        <v>268</v>
      </c>
      <c r="T127" s="54" t="s">
        <v>273</v>
      </c>
      <c r="U127" s="54" t="s">
        <v>9</v>
      </c>
      <c r="V127" s="54" t="s">
        <v>11</v>
      </c>
      <c r="W127" s="55">
        <f t="shared" si="2"/>
        <v>298</v>
      </c>
      <c r="X127" s="55">
        <f t="shared" si="3"/>
        <v>59.6</v>
      </c>
    </row>
    <row r="128" spans="1:24" s="56" customFormat="1" x14ac:dyDescent="0.25">
      <c r="A128" s="52" t="s">
        <v>576</v>
      </c>
      <c r="B128" s="52" t="s">
        <v>577</v>
      </c>
      <c r="C128" s="53" t="s">
        <v>36</v>
      </c>
      <c r="D128" s="54" t="s">
        <v>260</v>
      </c>
      <c r="E128" s="54" t="s">
        <v>296</v>
      </c>
      <c r="F128" s="54" t="s">
        <v>12</v>
      </c>
      <c r="G128" s="54" t="s">
        <v>262</v>
      </c>
      <c r="H128" s="54" t="s">
        <v>314</v>
      </c>
      <c r="I128" s="54" t="s">
        <v>13</v>
      </c>
      <c r="J128" s="54" t="s">
        <v>61</v>
      </c>
      <c r="K128" s="54" t="s">
        <v>398</v>
      </c>
      <c r="L128" s="54" t="s">
        <v>9</v>
      </c>
      <c r="M128" s="54" t="s">
        <v>265</v>
      </c>
      <c r="N128" s="54" t="s">
        <v>67</v>
      </c>
      <c r="O128" s="54" t="s">
        <v>6</v>
      </c>
      <c r="P128" s="54" t="s">
        <v>267</v>
      </c>
      <c r="Q128" s="54" t="s">
        <v>304</v>
      </c>
      <c r="R128" s="54" t="s">
        <v>9</v>
      </c>
      <c r="S128" s="54" t="s">
        <v>268</v>
      </c>
      <c r="T128" s="54" t="s">
        <v>298</v>
      </c>
      <c r="U128" s="54" t="s">
        <v>7</v>
      </c>
      <c r="V128" s="54" t="s">
        <v>11</v>
      </c>
      <c r="W128" s="55">
        <f t="shared" si="2"/>
        <v>317</v>
      </c>
      <c r="X128" s="55">
        <f t="shared" si="3"/>
        <v>63.4</v>
      </c>
    </row>
    <row r="129" spans="1:24" s="56" customFormat="1" x14ac:dyDescent="0.25">
      <c r="A129" s="52" t="s">
        <v>578</v>
      </c>
      <c r="B129" s="52" t="s">
        <v>579</v>
      </c>
      <c r="C129" s="53" t="s">
        <v>36</v>
      </c>
      <c r="D129" s="54" t="s">
        <v>260</v>
      </c>
      <c r="E129" s="54" t="s">
        <v>286</v>
      </c>
      <c r="F129" s="54" t="s">
        <v>12</v>
      </c>
      <c r="G129" s="54" t="s">
        <v>262</v>
      </c>
      <c r="H129" s="54" t="s">
        <v>307</v>
      </c>
      <c r="I129" s="54" t="s">
        <v>14</v>
      </c>
      <c r="J129" s="54" t="s">
        <v>61</v>
      </c>
      <c r="K129" s="54" t="s">
        <v>407</v>
      </c>
      <c r="L129" s="54" t="s">
        <v>6</v>
      </c>
      <c r="M129" s="54" t="s">
        <v>265</v>
      </c>
      <c r="N129" s="54" t="s">
        <v>279</v>
      </c>
      <c r="O129" s="54" t="s">
        <v>13</v>
      </c>
      <c r="P129" s="54" t="s">
        <v>267</v>
      </c>
      <c r="Q129" s="54" t="s">
        <v>265</v>
      </c>
      <c r="R129" s="54" t="s">
        <v>13</v>
      </c>
      <c r="S129" s="54" t="s">
        <v>268</v>
      </c>
      <c r="T129" s="54" t="s">
        <v>286</v>
      </c>
      <c r="U129" s="54" t="s">
        <v>6</v>
      </c>
      <c r="V129" s="54" t="s">
        <v>11</v>
      </c>
      <c r="W129" s="55">
        <f t="shared" si="2"/>
        <v>388</v>
      </c>
      <c r="X129" s="55">
        <f t="shared" si="3"/>
        <v>77.599999999999994</v>
      </c>
    </row>
    <row r="130" spans="1:24" s="56" customFormat="1" x14ac:dyDescent="0.25">
      <c r="A130" s="52" t="s">
        <v>580</v>
      </c>
      <c r="B130" s="52" t="s">
        <v>581</v>
      </c>
      <c r="C130" s="53" t="s">
        <v>36</v>
      </c>
      <c r="D130" s="54" t="s">
        <v>260</v>
      </c>
      <c r="E130" s="54" t="s">
        <v>65</v>
      </c>
      <c r="F130" s="54" t="s">
        <v>10</v>
      </c>
      <c r="G130" s="54" t="s">
        <v>272</v>
      </c>
      <c r="H130" s="54" t="s">
        <v>284</v>
      </c>
      <c r="I130" s="54" t="s">
        <v>14</v>
      </c>
      <c r="J130" s="54" t="s">
        <v>61</v>
      </c>
      <c r="K130" s="54" t="s">
        <v>370</v>
      </c>
      <c r="L130" s="54" t="s">
        <v>10</v>
      </c>
      <c r="M130" s="54" t="s">
        <v>265</v>
      </c>
      <c r="N130" s="54" t="s">
        <v>277</v>
      </c>
      <c r="O130" s="54" t="s">
        <v>13</v>
      </c>
      <c r="P130" s="54" t="s">
        <v>267</v>
      </c>
      <c r="Q130" s="54" t="s">
        <v>319</v>
      </c>
      <c r="R130" s="54" t="s">
        <v>14</v>
      </c>
      <c r="S130" s="54" t="s">
        <v>268</v>
      </c>
      <c r="T130" s="54" t="s">
        <v>323</v>
      </c>
      <c r="U130" s="54" t="s">
        <v>6</v>
      </c>
      <c r="V130" s="54" t="s">
        <v>11</v>
      </c>
      <c r="W130" s="55">
        <f t="shared" si="2"/>
        <v>431</v>
      </c>
      <c r="X130" s="55">
        <f t="shared" si="3"/>
        <v>86.2</v>
      </c>
    </row>
    <row r="131" spans="1:24" s="56" customFormat="1" x14ac:dyDescent="0.25">
      <c r="A131" s="52" t="s">
        <v>582</v>
      </c>
      <c r="B131" s="52" t="s">
        <v>583</v>
      </c>
      <c r="C131" s="53" t="s">
        <v>36</v>
      </c>
      <c r="D131" s="54" t="s">
        <v>260</v>
      </c>
      <c r="E131" s="54" t="s">
        <v>269</v>
      </c>
      <c r="F131" s="54" t="s">
        <v>10</v>
      </c>
      <c r="G131" s="54" t="s">
        <v>262</v>
      </c>
      <c r="H131" s="54" t="s">
        <v>295</v>
      </c>
      <c r="I131" s="54" t="s">
        <v>14</v>
      </c>
      <c r="J131" s="54" t="s">
        <v>61</v>
      </c>
      <c r="K131" s="54" t="s">
        <v>274</v>
      </c>
      <c r="L131" s="54" t="s">
        <v>13</v>
      </c>
      <c r="M131" s="54" t="s">
        <v>265</v>
      </c>
      <c r="N131" s="54" t="s">
        <v>278</v>
      </c>
      <c r="O131" s="54" t="s">
        <v>13</v>
      </c>
      <c r="P131" s="54" t="s">
        <v>267</v>
      </c>
      <c r="Q131" s="54" t="s">
        <v>274</v>
      </c>
      <c r="R131" s="54" t="s">
        <v>10</v>
      </c>
      <c r="S131" s="54" t="s">
        <v>268</v>
      </c>
      <c r="T131" s="54" t="s">
        <v>292</v>
      </c>
      <c r="U131" s="54" t="s">
        <v>8</v>
      </c>
      <c r="V131" s="54" t="s">
        <v>11</v>
      </c>
      <c r="W131" s="55">
        <f t="shared" si="2"/>
        <v>426</v>
      </c>
      <c r="X131" s="55">
        <f t="shared" si="3"/>
        <v>85.2</v>
      </c>
    </row>
    <row r="132" spans="1:24" s="56" customFormat="1" x14ac:dyDescent="0.25">
      <c r="A132" s="52" t="s">
        <v>584</v>
      </c>
      <c r="B132" s="52" t="s">
        <v>585</v>
      </c>
      <c r="C132" s="53" t="s">
        <v>36</v>
      </c>
      <c r="D132" s="54" t="s">
        <v>260</v>
      </c>
      <c r="E132" s="54" t="s">
        <v>296</v>
      </c>
      <c r="F132" s="54" t="s">
        <v>12</v>
      </c>
      <c r="G132" s="54" t="s">
        <v>262</v>
      </c>
      <c r="H132" s="54" t="s">
        <v>319</v>
      </c>
      <c r="I132" s="54" t="s">
        <v>14</v>
      </c>
      <c r="J132" s="54" t="s">
        <v>283</v>
      </c>
      <c r="K132" s="54" t="s">
        <v>70</v>
      </c>
      <c r="L132" s="54" t="s">
        <v>12</v>
      </c>
      <c r="M132" s="54" t="s">
        <v>265</v>
      </c>
      <c r="N132" s="54" t="s">
        <v>290</v>
      </c>
      <c r="O132" s="54" t="s">
        <v>6</v>
      </c>
      <c r="P132" s="54" t="s">
        <v>267</v>
      </c>
      <c r="Q132" s="54" t="s">
        <v>335</v>
      </c>
      <c r="R132" s="54" t="s">
        <v>9</v>
      </c>
      <c r="S132" s="54" t="s">
        <v>268</v>
      </c>
      <c r="T132" s="54" t="s">
        <v>296</v>
      </c>
      <c r="U132" s="54" t="s">
        <v>9</v>
      </c>
      <c r="V132" s="54" t="s">
        <v>11</v>
      </c>
      <c r="W132" s="55">
        <f t="shared" si="2"/>
        <v>333</v>
      </c>
      <c r="X132" s="55">
        <f t="shared" si="3"/>
        <v>66.599999999999994</v>
      </c>
    </row>
    <row r="133" spans="1:24" s="56" customFormat="1" x14ac:dyDescent="0.25">
      <c r="A133" s="52" t="s">
        <v>586</v>
      </c>
      <c r="B133" s="52" t="s">
        <v>587</v>
      </c>
      <c r="C133" s="53" t="s">
        <v>36</v>
      </c>
      <c r="D133" s="54" t="s">
        <v>260</v>
      </c>
      <c r="E133" s="54" t="s">
        <v>323</v>
      </c>
      <c r="F133" s="54" t="s">
        <v>10</v>
      </c>
      <c r="G133" s="54" t="s">
        <v>262</v>
      </c>
      <c r="H133" s="54" t="s">
        <v>363</v>
      </c>
      <c r="I133" s="54" t="s">
        <v>14</v>
      </c>
      <c r="J133" s="54" t="s">
        <v>61</v>
      </c>
      <c r="K133" s="54" t="s">
        <v>352</v>
      </c>
      <c r="L133" s="54" t="s">
        <v>9</v>
      </c>
      <c r="M133" s="54" t="s">
        <v>265</v>
      </c>
      <c r="N133" s="54" t="s">
        <v>286</v>
      </c>
      <c r="O133" s="54" t="s">
        <v>10</v>
      </c>
      <c r="P133" s="54" t="s">
        <v>267</v>
      </c>
      <c r="Q133" s="54" t="s">
        <v>355</v>
      </c>
      <c r="R133" s="54" t="s">
        <v>13</v>
      </c>
      <c r="S133" s="54" t="s">
        <v>268</v>
      </c>
      <c r="T133" s="54" t="s">
        <v>274</v>
      </c>
      <c r="U133" s="54" t="s">
        <v>12</v>
      </c>
      <c r="V133" s="54" t="s">
        <v>11</v>
      </c>
      <c r="W133" s="55">
        <f t="shared" ref="W133:W148" si="4">E133+H133+K133+N133+Q133</f>
        <v>390</v>
      </c>
      <c r="X133" s="55">
        <f t="shared" ref="X133:X148" si="5">W133/5</f>
        <v>78</v>
      </c>
    </row>
    <row r="134" spans="1:24" s="56" customFormat="1" x14ac:dyDescent="0.25">
      <c r="A134" s="52" t="s">
        <v>588</v>
      </c>
      <c r="B134" s="52" t="s">
        <v>589</v>
      </c>
      <c r="C134" s="53" t="s">
        <v>36</v>
      </c>
      <c r="D134" s="54" t="s">
        <v>260</v>
      </c>
      <c r="E134" s="54" t="s">
        <v>292</v>
      </c>
      <c r="F134" s="54" t="s">
        <v>6</v>
      </c>
      <c r="G134" s="54" t="s">
        <v>262</v>
      </c>
      <c r="H134" s="54" t="s">
        <v>284</v>
      </c>
      <c r="I134" s="54" t="s">
        <v>14</v>
      </c>
      <c r="J134" s="54" t="s">
        <v>283</v>
      </c>
      <c r="K134" s="54" t="s">
        <v>407</v>
      </c>
      <c r="L134" s="54" t="s">
        <v>12</v>
      </c>
      <c r="M134" s="54" t="s">
        <v>265</v>
      </c>
      <c r="N134" s="54" t="s">
        <v>64</v>
      </c>
      <c r="O134" s="54" t="s">
        <v>8</v>
      </c>
      <c r="P134" s="54" t="s">
        <v>267</v>
      </c>
      <c r="Q134" s="54" t="s">
        <v>289</v>
      </c>
      <c r="R134" s="54" t="s">
        <v>12</v>
      </c>
      <c r="S134" s="54" t="s">
        <v>268</v>
      </c>
      <c r="T134" s="54" t="s">
        <v>273</v>
      </c>
      <c r="U134" s="54" t="s">
        <v>9</v>
      </c>
      <c r="V134" s="54" t="s">
        <v>11</v>
      </c>
      <c r="W134" s="55">
        <f t="shared" si="4"/>
        <v>327</v>
      </c>
      <c r="X134" s="55">
        <f t="shared" si="5"/>
        <v>65.400000000000006</v>
      </c>
    </row>
    <row r="135" spans="1:24" s="56" customFormat="1" x14ac:dyDescent="0.25">
      <c r="A135" s="52" t="s">
        <v>590</v>
      </c>
      <c r="B135" s="52" t="s">
        <v>591</v>
      </c>
      <c r="C135" s="53" t="s">
        <v>36</v>
      </c>
      <c r="D135" s="54" t="s">
        <v>260</v>
      </c>
      <c r="E135" s="54" t="s">
        <v>304</v>
      </c>
      <c r="F135" s="54" t="s">
        <v>9</v>
      </c>
      <c r="G135" s="54" t="s">
        <v>272</v>
      </c>
      <c r="H135" s="54" t="s">
        <v>297</v>
      </c>
      <c r="I135" s="54" t="s">
        <v>6</v>
      </c>
      <c r="J135" s="54" t="s">
        <v>283</v>
      </c>
      <c r="K135" s="54" t="s">
        <v>398</v>
      </c>
      <c r="L135" s="54" t="s">
        <v>6</v>
      </c>
      <c r="M135" s="54" t="s">
        <v>265</v>
      </c>
      <c r="N135" s="54" t="s">
        <v>63</v>
      </c>
      <c r="O135" s="54" t="s">
        <v>8</v>
      </c>
      <c r="P135" s="54" t="s">
        <v>267</v>
      </c>
      <c r="Q135" s="54" t="s">
        <v>70</v>
      </c>
      <c r="R135" s="54" t="s">
        <v>8</v>
      </c>
      <c r="S135" s="54" t="s">
        <v>268</v>
      </c>
      <c r="T135" s="54" t="s">
        <v>298</v>
      </c>
      <c r="U135" s="54" t="s">
        <v>7</v>
      </c>
      <c r="V135" s="54" t="s">
        <v>11</v>
      </c>
      <c r="W135" s="55">
        <f t="shared" si="4"/>
        <v>269</v>
      </c>
      <c r="X135" s="55">
        <f t="shared" si="5"/>
        <v>53.8</v>
      </c>
    </row>
    <row r="136" spans="1:24" s="56" customFormat="1" x14ac:dyDescent="0.25">
      <c r="A136" s="52" t="s">
        <v>592</v>
      </c>
      <c r="B136" s="52" t="s">
        <v>593</v>
      </c>
      <c r="C136" s="53" t="s">
        <v>36</v>
      </c>
      <c r="D136" s="54" t="s">
        <v>260</v>
      </c>
      <c r="E136" s="54" t="s">
        <v>370</v>
      </c>
      <c r="F136" s="54" t="s">
        <v>6</v>
      </c>
      <c r="G136" s="54" t="s">
        <v>272</v>
      </c>
      <c r="H136" s="54" t="s">
        <v>267</v>
      </c>
      <c r="I136" s="54" t="s">
        <v>13</v>
      </c>
      <c r="J136" s="54" t="s">
        <v>283</v>
      </c>
      <c r="K136" s="54" t="s">
        <v>422</v>
      </c>
      <c r="L136" s="54" t="s">
        <v>10</v>
      </c>
      <c r="M136" s="54" t="s">
        <v>265</v>
      </c>
      <c r="N136" s="54" t="s">
        <v>264</v>
      </c>
      <c r="O136" s="54" t="s">
        <v>12</v>
      </c>
      <c r="P136" s="54" t="s">
        <v>267</v>
      </c>
      <c r="Q136" s="54" t="s">
        <v>278</v>
      </c>
      <c r="R136" s="54" t="s">
        <v>10</v>
      </c>
      <c r="S136" s="54" t="s">
        <v>268</v>
      </c>
      <c r="T136" s="54" t="s">
        <v>323</v>
      </c>
      <c r="U136" s="54" t="s">
        <v>6</v>
      </c>
      <c r="V136" s="54" t="s">
        <v>11</v>
      </c>
      <c r="W136" s="55">
        <f t="shared" si="4"/>
        <v>369</v>
      </c>
      <c r="X136" s="55">
        <f t="shared" si="5"/>
        <v>73.8</v>
      </c>
    </row>
    <row r="137" spans="1:24" s="56" customFormat="1" x14ac:dyDescent="0.25">
      <c r="A137" s="52" t="s">
        <v>594</v>
      </c>
      <c r="B137" s="52" t="s">
        <v>595</v>
      </c>
      <c r="C137" s="53" t="s">
        <v>36</v>
      </c>
      <c r="D137" s="54" t="s">
        <v>260</v>
      </c>
      <c r="E137" s="54" t="s">
        <v>286</v>
      </c>
      <c r="F137" s="54" t="s">
        <v>12</v>
      </c>
      <c r="G137" s="54" t="s">
        <v>262</v>
      </c>
      <c r="H137" s="54" t="s">
        <v>263</v>
      </c>
      <c r="I137" s="54" t="s">
        <v>14</v>
      </c>
      <c r="J137" s="54" t="s">
        <v>283</v>
      </c>
      <c r="K137" s="54" t="s">
        <v>70</v>
      </c>
      <c r="L137" s="54" t="s">
        <v>12</v>
      </c>
      <c r="M137" s="54" t="s">
        <v>265</v>
      </c>
      <c r="N137" s="54" t="s">
        <v>377</v>
      </c>
      <c r="O137" s="54" t="s">
        <v>9</v>
      </c>
      <c r="P137" s="54" t="s">
        <v>267</v>
      </c>
      <c r="Q137" s="54" t="s">
        <v>285</v>
      </c>
      <c r="R137" s="54" t="s">
        <v>13</v>
      </c>
      <c r="S137" s="54" t="s">
        <v>268</v>
      </c>
      <c r="T137" s="54" t="s">
        <v>274</v>
      </c>
      <c r="U137" s="54" t="s">
        <v>12</v>
      </c>
      <c r="V137" s="54" t="s">
        <v>11</v>
      </c>
      <c r="W137" s="55">
        <f t="shared" si="4"/>
        <v>360</v>
      </c>
      <c r="X137" s="55">
        <f t="shared" si="5"/>
        <v>72</v>
      </c>
    </row>
    <row r="138" spans="1:24" s="56" customFormat="1" x14ac:dyDescent="0.25">
      <c r="A138" s="52" t="s">
        <v>596</v>
      </c>
      <c r="B138" s="52" t="s">
        <v>597</v>
      </c>
      <c r="C138" s="53" t="s">
        <v>36</v>
      </c>
      <c r="D138" s="54" t="s">
        <v>260</v>
      </c>
      <c r="E138" s="54" t="s">
        <v>332</v>
      </c>
      <c r="F138" s="54" t="s">
        <v>8</v>
      </c>
      <c r="G138" s="54" t="s">
        <v>262</v>
      </c>
      <c r="H138" s="54" t="s">
        <v>363</v>
      </c>
      <c r="I138" s="54" t="s">
        <v>14</v>
      </c>
      <c r="J138" s="54" t="s">
        <v>283</v>
      </c>
      <c r="K138" s="54" t="s">
        <v>356</v>
      </c>
      <c r="L138" s="54" t="s">
        <v>9</v>
      </c>
      <c r="M138" s="54" t="s">
        <v>265</v>
      </c>
      <c r="N138" s="54" t="s">
        <v>357</v>
      </c>
      <c r="O138" s="54" t="s">
        <v>7</v>
      </c>
      <c r="P138" s="54" t="s">
        <v>267</v>
      </c>
      <c r="Q138" s="54" t="s">
        <v>304</v>
      </c>
      <c r="R138" s="54" t="s">
        <v>9</v>
      </c>
      <c r="S138" s="54" t="s">
        <v>268</v>
      </c>
      <c r="T138" s="54" t="s">
        <v>482</v>
      </c>
      <c r="U138" s="54" t="s">
        <v>8</v>
      </c>
      <c r="V138" s="54" t="s">
        <v>11</v>
      </c>
      <c r="W138" s="55">
        <f t="shared" si="4"/>
        <v>289</v>
      </c>
      <c r="X138" s="55">
        <f t="shared" si="5"/>
        <v>57.8</v>
      </c>
    </row>
    <row r="139" spans="1:24" s="56" customFormat="1" x14ac:dyDescent="0.25">
      <c r="A139" s="52" t="s">
        <v>598</v>
      </c>
      <c r="B139" s="52" t="s">
        <v>599</v>
      </c>
      <c r="C139" s="53" t="s">
        <v>36</v>
      </c>
      <c r="D139" s="54" t="s">
        <v>260</v>
      </c>
      <c r="E139" s="54" t="s">
        <v>269</v>
      </c>
      <c r="F139" s="54" t="s">
        <v>10</v>
      </c>
      <c r="G139" s="54" t="s">
        <v>262</v>
      </c>
      <c r="H139" s="54" t="s">
        <v>318</v>
      </c>
      <c r="I139" s="54" t="s">
        <v>14</v>
      </c>
      <c r="J139" s="54" t="s">
        <v>61</v>
      </c>
      <c r="K139" s="54" t="s">
        <v>286</v>
      </c>
      <c r="L139" s="54" t="s">
        <v>10</v>
      </c>
      <c r="M139" s="54" t="s">
        <v>265</v>
      </c>
      <c r="N139" s="54" t="s">
        <v>278</v>
      </c>
      <c r="O139" s="54" t="s">
        <v>13</v>
      </c>
      <c r="P139" s="54" t="s">
        <v>267</v>
      </c>
      <c r="Q139" s="54" t="s">
        <v>261</v>
      </c>
      <c r="R139" s="54" t="s">
        <v>14</v>
      </c>
      <c r="S139" s="54" t="s">
        <v>268</v>
      </c>
      <c r="T139" s="54" t="s">
        <v>274</v>
      </c>
      <c r="U139" s="54" t="s">
        <v>12</v>
      </c>
      <c r="V139" s="54" t="s">
        <v>11</v>
      </c>
      <c r="W139" s="55">
        <f t="shared" si="4"/>
        <v>433</v>
      </c>
      <c r="X139" s="55">
        <f t="shared" si="5"/>
        <v>86.6</v>
      </c>
    </row>
    <row r="140" spans="1:24" s="56" customFormat="1" x14ac:dyDescent="0.25">
      <c r="A140" s="52" t="s">
        <v>600</v>
      </c>
      <c r="B140" s="52" t="s">
        <v>601</v>
      </c>
      <c r="C140" s="53" t="s">
        <v>36</v>
      </c>
      <c r="D140" s="54" t="s">
        <v>260</v>
      </c>
      <c r="E140" s="54" t="s">
        <v>422</v>
      </c>
      <c r="F140" s="54" t="s">
        <v>9</v>
      </c>
      <c r="G140" s="54" t="s">
        <v>262</v>
      </c>
      <c r="H140" s="54" t="s">
        <v>355</v>
      </c>
      <c r="I140" s="54" t="s">
        <v>13</v>
      </c>
      <c r="J140" s="54" t="s">
        <v>283</v>
      </c>
      <c r="K140" s="54" t="s">
        <v>303</v>
      </c>
      <c r="L140" s="54" t="s">
        <v>8</v>
      </c>
      <c r="M140" s="54" t="s">
        <v>265</v>
      </c>
      <c r="N140" s="54" t="s">
        <v>62</v>
      </c>
      <c r="O140" s="54" t="s">
        <v>8</v>
      </c>
      <c r="P140" s="54" t="s">
        <v>267</v>
      </c>
      <c r="Q140" s="54" t="s">
        <v>67</v>
      </c>
      <c r="R140" s="54" t="s">
        <v>8</v>
      </c>
      <c r="S140" s="54" t="s">
        <v>268</v>
      </c>
      <c r="T140" s="54" t="s">
        <v>338</v>
      </c>
      <c r="U140" s="54" t="s">
        <v>7</v>
      </c>
      <c r="V140" s="54" t="s">
        <v>11</v>
      </c>
      <c r="W140" s="55">
        <f t="shared" si="4"/>
        <v>284</v>
      </c>
      <c r="X140" s="55">
        <f t="shared" si="5"/>
        <v>56.8</v>
      </c>
    </row>
    <row r="141" spans="1:24" s="56" customFormat="1" x14ac:dyDescent="0.25">
      <c r="A141" s="52" t="s">
        <v>602</v>
      </c>
      <c r="B141" s="52" t="s">
        <v>603</v>
      </c>
      <c r="C141" s="53" t="s">
        <v>36</v>
      </c>
      <c r="D141" s="54" t="s">
        <v>260</v>
      </c>
      <c r="E141" s="54" t="s">
        <v>323</v>
      </c>
      <c r="F141" s="54" t="s">
        <v>10</v>
      </c>
      <c r="G141" s="54" t="s">
        <v>272</v>
      </c>
      <c r="H141" s="54" t="s">
        <v>65</v>
      </c>
      <c r="I141" s="54" t="s">
        <v>10</v>
      </c>
      <c r="J141" s="54" t="s">
        <v>61</v>
      </c>
      <c r="K141" s="54" t="s">
        <v>352</v>
      </c>
      <c r="L141" s="54" t="s">
        <v>9</v>
      </c>
      <c r="M141" s="54" t="s">
        <v>265</v>
      </c>
      <c r="N141" s="54" t="s">
        <v>328</v>
      </c>
      <c r="O141" s="54" t="s">
        <v>10</v>
      </c>
      <c r="P141" s="54" t="s">
        <v>267</v>
      </c>
      <c r="Q141" s="54" t="s">
        <v>310</v>
      </c>
      <c r="R141" s="54" t="s">
        <v>9</v>
      </c>
      <c r="S141" s="54" t="s">
        <v>268</v>
      </c>
      <c r="T141" s="54" t="s">
        <v>315</v>
      </c>
      <c r="U141" s="54" t="s">
        <v>6</v>
      </c>
      <c r="V141" s="54" t="s">
        <v>11</v>
      </c>
      <c r="W141" s="55">
        <f t="shared" si="4"/>
        <v>334</v>
      </c>
      <c r="X141" s="55">
        <f t="shared" si="5"/>
        <v>66.8</v>
      </c>
    </row>
    <row r="142" spans="1:24" s="56" customFormat="1" x14ac:dyDescent="0.25">
      <c r="A142" s="52" t="s">
        <v>604</v>
      </c>
      <c r="B142" s="52" t="s">
        <v>605</v>
      </c>
      <c r="C142" s="53" t="s">
        <v>36</v>
      </c>
      <c r="D142" s="54" t="s">
        <v>260</v>
      </c>
      <c r="E142" s="54" t="s">
        <v>284</v>
      </c>
      <c r="F142" s="54" t="s">
        <v>14</v>
      </c>
      <c r="G142" s="54" t="s">
        <v>262</v>
      </c>
      <c r="H142" s="54" t="s">
        <v>318</v>
      </c>
      <c r="I142" s="54" t="s">
        <v>14</v>
      </c>
      <c r="J142" s="54" t="s">
        <v>61</v>
      </c>
      <c r="K142" s="54" t="s">
        <v>279</v>
      </c>
      <c r="L142" s="54" t="s">
        <v>13</v>
      </c>
      <c r="M142" s="54" t="s">
        <v>265</v>
      </c>
      <c r="N142" s="54" t="s">
        <v>323</v>
      </c>
      <c r="O142" s="54" t="s">
        <v>10</v>
      </c>
      <c r="P142" s="54" t="s">
        <v>267</v>
      </c>
      <c r="Q142" s="54" t="s">
        <v>322</v>
      </c>
      <c r="R142" s="54" t="s">
        <v>13</v>
      </c>
      <c r="S142" s="54" t="s">
        <v>268</v>
      </c>
      <c r="T142" s="54" t="s">
        <v>315</v>
      </c>
      <c r="U142" s="54" t="s">
        <v>6</v>
      </c>
      <c r="V142" s="54" t="s">
        <v>11</v>
      </c>
      <c r="W142" s="55">
        <f t="shared" si="4"/>
        <v>438</v>
      </c>
      <c r="X142" s="55">
        <f t="shared" si="5"/>
        <v>87.6</v>
      </c>
    </row>
    <row r="143" spans="1:24" s="56" customFormat="1" x14ac:dyDescent="0.25">
      <c r="A143" s="52" t="s">
        <v>606</v>
      </c>
      <c r="B143" s="52" t="s">
        <v>607</v>
      </c>
      <c r="C143" s="53" t="s">
        <v>36</v>
      </c>
      <c r="D143" s="54" t="s">
        <v>260</v>
      </c>
      <c r="E143" s="54" t="s">
        <v>269</v>
      </c>
      <c r="F143" s="54" t="s">
        <v>10</v>
      </c>
      <c r="G143" s="54" t="s">
        <v>262</v>
      </c>
      <c r="H143" s="54" t="s">
        <v>318</v>
      </c>
      <c r="I143" s="54" t="s">
        <v>14</v>
      </c>
      <c r="J143" s="54" t="s">
        <v>61</v>
      </c>
      <c r="K143" s="54" t="s">
        <v>70</v>
      </c>
      <c r="L143" s="54" t="s">
        <v>9</v>
      </c>
      <c r="M143" s="54" t="s">
        <v>265</v>
      </c>
      <c r="N143" s="54" t="s">
        <v>264</v>
      </c>
      <c r="O143" s="54" t="s">
        <v>12</v>
      </c>
      <c r="P143" s="54" t="s">
        <v>267</v>
      </c>
      <c r="Q143" s="54" t="s">
        <v>285</v>
      </c>
      <c r="R143" s="54" t="s">
        <v>13</v>
      </c>
      <c r="S143" s="54" t="s">
        <v>268</v>
      </c>
      <c r="T143" s="54" t="s">
        <v>264</v>
      </c>
      <c r="U143" s="54" t="s">
        <v>8</v>
      </c>
      <c r="V143" s="54" t="s">
        <v>11</v>
      </c>
      <c r="W143" s="55">
        <f t="shared" si="4"/>
        <v>385</v>
      </c>
      <c r="X143" s="55">
        <f t="shared" si="5"/>
        <v>77</v>
      </c>
    </row>
    <row r="144" spans="1:24" s="56" customFormat="1" x14ac:dyDescent="0.25">
      <c r="A144" s="52" t="s">
        <v>608</v>
      </c>
      <c r="B144" s="52" t="s">
        <v>609</v>
      </c>
      <c r="C144" s="53" t="s">
        <v>36</v>
      </c>
      <c r="D144" s="54" t="s">
        <v>260</v>
      </c>
      <c r="E144" s="54" t="s">
        <v>296</v>
      </c>
      <c r="F144" s="54" t="s">
        <v>12</v>
      </c>
      <c r="G144" s="54" t="s">
        <v>262</v>
      </c>
      <c r="H144" s="54" t="s">
        <v>318</v>
      </c>
      <c r="I144" s="54" t="s">
        <v>14</v>
      </c>
      <c r="J144" s="54" t="s">
        <v>61</v>
      </c>
      <c r="K144" s="54" t="s">
        <v>290</v>
      </c>
      <c r="L144" s="54" t="s">
        <v>6</v>
      </c>
      <c r="M144" s="54" t="s">
        <v>265</v>
      </c>
      <c r="N144" s="54" t="s">
        <v>332</v>
      </c>
      <c r="O144" s="54" t="s">
        <v>6</v>
      </c>
      <c r="P144" s="54" t="s">
        <v>267</v>
      </c>
      <c r="Q144" s="54" t="s">
        <v>338</v>
      </c>
      <c r="R144" s="54" t="s">
        <v>9</v>
      </c>
      <c r="S144" s="54" t="s">
        <v>268</v>
      </c>
      <c r="T144" s="54" t="s">
        <v>279</v>
      </c>
      <c r="U144" s="54" t="s">
        <v>12</v>
      </c>
      <c r="V144" s="54" t="s">
        <v>11</v>
      </c>
      <c r="W144" s="55">
        <f t="shared" si="4"/>
        <v>340</v>
      </c>
      <c r="X144" s="55">
        <f t="shared" si="5"/>
        <v>68</v>
      </c>
    </row>
    <row r="145" spans="1:46" s="56" customFormat="1" x14ac:dyDescent="0.25">
      <c r="A145" s="52" t="s">
        <v>610</v>
      </c>
      <c r="B145" s="52" t="s">
        <v>611</v>
      </c>
      <c r="C145" s="53" t="s">
        <v>36</v>
      </c>
      <c r="D145" s="54" t="s">
        <v>260</v>
      </c>
      <c r="E145" s="54" t="s">
        <v>332</v>
      </c>
      <c r="F145" s="54" t="s">
        <v>8</v>
      </c>
      <c r="G145" s="54" t="s">
        <v>272</v>
      </c>
      <c r="H145" s="54" t="s">
        <v>358</v>
      </c>
      <c r="I145" s="54" t="s">
        <v>9</v>
      </c>
      <c r="J145" s="54" t="s">
        <v>283</v>
      </c>
      <c r="K145" s="54" t="s">
        <v>352</v>
      </c>
      <c r="L145" s="54" t="s">
        <v>6</v>
      </c>
      <c r="M145" s="54" t="s">
        <v>265</v>
      </c>
      <c r="N145" s="54" t="s">
        <v>356</v>
      </c>
      <c r="O145" s="54" t="s">
        <v>8</v>
      </c>
      <c r="P145" s="54" t="s">
        <v>267</v>
      </c>
      <c r="Q145" s="54" t="s">
        <v>304</v>
      </c>
      <c r="R145" s="54" t="s">
        <v>9</v>
      </c>
      <c r="S145" s="54" t="s">
        <v>268</v>
      </c>
      <c r="T145" s="54" t="s">
        <v>291</v>
      </c>
      <c r="U145" s="54" t="s">
        <v>6</v>
      </c>
      <c r="V145" s="54" t="s">
        <v>11</v>
      </c>
      <c r="W145" s="55">
        <f t="shared" si="4"/>
        <v>268</v>
      </c>
      <c r="X145" s="55">
        <f t="shared" si="5"/>
        <v>53.6</v>
      </c>
    </row>
    <row r="146" spans="1:46" s="56" customFormat="1" x14ac:dyDescent="0.25">
      <c r="A146" s="52" t="s">
        <v>612</v>
      </c>
      <c r="B146" s="52" t="s">
        <v>613</v>
      </c>
      <c r="C146" s="53" t="s">
        <v>36</v>
      </c>
      <c r="D146" s="54" t="s">
        <v>260</v>
      </c>
      <c r="E146" s="54" t="s">
        <v>355</v>
      </c>
      <c r="F146" s="54" t="s">
        <v>14</v>
      </c>
      <c r="G146" s="54" t="s">
        <v>272</v>
      </c>
      <c r="H146" s="54" t="s">
        <v>263</v>
      </c>
      <c r="I146" s="54" t="s">
        <v>14</v>
      </c>
      <c r="J146" s="54" t="s">
        <v>61</v>
      </c>
      <c r="K146" s="54" t="s">
        <v>314</v>
      </c>
      <c r="L146" s="54" t="s">
        <v>13</v>
      </c>
      <c r="M146" s="54" t="s">
        <v>265</v>
      </c>
      <c r="N146" s="54" t="s">
        <v>307</v>
      </c>
      <c r="O146" s="54" t="s">
        <v>14</v>
      </c>
      <c r="P146" s="54" t="s">
        <v>267</v>
      </c>
      <c r="Q146" s="54" t="s">
        <v>363</v>
      </c>
      <c r="R146" s="54" t="s">
        <v>14</v>
      </c>
      <c r="S146" s="54" t="s">
        <v>268</v>
      </c>
      <c r="T146" s="54" t="s">
        <v>274</v>
      </c>
      <c r="U146" s="54" t="s">
        <v>12</v>
      </c>
      <c r="V146" s="54" t="s">
        <v>11</v>
      </c>
      <c r="W146" s="55">
        <f t="shared" si="4"/>
        <v>462</v>
      </c>
      <c r="X146" s="55">
        <f t="shared" si="5"/>
        <v>92.4</v>
      </c>
    </row>
    <row r="147" spans="1:46" s="56" customFormat="1" x14ac:dyDescent="0.25">
      <c r="A147" s="52" t="s">
        <v>614</v>
      </c>
      <c r="B147" s="52" t="s">
        <v>615</v>
      </c>
      <c r="C147" s="53" t="s">
        <v>36</v>
      </c>
      <c r="D147" s="54" t="s">
        <v>260</v>
      </c>
      <c r="E147" s="54" t="s">
        <v>265</v>
      </c>
      <c r="F147" s="54" t="s">
        <v>13</v>
      </c>
      <c r="G147" s="54" t="s">
        <v>272</v>
      </c>
      <c r="H147" s="54" t="s">
        <v>265</v>
      </c>
      <c r="I147" s="54" t="s">
        <v>13</v>
      </c>
      <c r="J147" s="54" t="s">
        <v>61</v>
      </c>
      <c r="K147" s="54" t="s">
        <v>296</v>
      </c>
      <c r="L147" s="54" t="s">
        <v>10</v>
      </c>
      <c r="M147" s="54" t="s">
        <v>265</v>
      </c>
      <c r="N147" s="54" t="s">
        <v>265</v>
      </c>
      <c r="O147" s="54" t="s">
        <v>13</v>
      </c>
      <c r="P147" s="54" t="s">
        <v>267</v>
      </c>
      <c r="Q147" s="54" t="s">
        <v>314</v>
      </c>
      <c r="R147" s="54" t="s">
        <v>10</v>
      </c>
      <c r="S147" s="54" t="s">
        <v>268</v>
      </c>
      <c r="T147" s="54" t="s">
        <v>291</v>
      </c>
      <c r="U147" s="54" t="s">
        <v>6</v>
      </c>
      <c r="V147" s="54" t="s">
        <v>11</v>
      </c>
      <c r="W147" s="55">
        <f t="shared" si="4"/>
        <v>415</v>
      </c>
      <c r="X147" s="55">
        <f t="shared" si="5"/>
        <v>83</v>
      </c>
    </row>
    <row r="148" spans="1:46" x14ac:dyDescent="0.25">
      <c r="A148" s="52" t="s">
        <v>616</v>
      </c>
      <c r="B148" s="52" t="s">
        <v>617</v>
      </c>
      <c r="C148" s="50" t="s">
        <v>36</v>
      </c>
      <c r="D148" s="54" t="s">
        <v>260</v>
      </c>
      <c r="E148" s="54" t="s">
        <v>284</v>
      </c>
      <c r="F148" s="54" t="s">
        <v>14</v>
      </c>
      <c r="G148" s="54" t="s">
        <v>272</v>
      </c>
      <c r="H148" s="54" t="s">
        <v>263</v>
      </c>
      <c r="I148" s="54" t="s">
        <v>14</v>
      </c>
      <c r="J148" s="54" t="s">
        <v>61</v>
      </c>
      <c r="K148" s="54" t="s">
        <v>329</v>
      </c>
      <c r="L148" s="54" t="s">
        <v>12</v>
      </c>
      <c r="M148" s="54" t="s">
        <v>265</v>
      </c>
      <c r="N148" s="54" t="s">
        <v>322</v>
      </c>
      <c r="O148" s="54" t="s">
        <v>13</v>
      </c>
      <c r="P148" s="54" t="s">
        <v>267</v>
      </c>
      <c r="Q148" s="54" t="s">
        <v>307</v>
      </c>
      <c r="R148" s="54" t="s">
        <v>14</v>
      </c>
      <c r="S148" s="54" t="s">
        <v>268</v>
      </c>
      <c r="T148" s="54" t="s">
        <v>261</v>
      </c>
      <c r="U148" s="54" t="s">
        <v>13</v>
      </c>
      <c r="V148" s="54" t="s">
        <v>11</v>
      </c>
      <c r="W148" s="55">
        <f t="shared" si="4"/>
        <v>437</v>
      </c>
      <c r="X148" s="55">
        <f t="shared" si="5"/>
        <v>87.4</v>
      </c>
    </row>
    <row r="150" spans="1:46" ht="26.25" x14ac:dyDescent="0.4">
      <c r="Z150" s="57" t="s">
        <v>618</v>
      </c>
      <c r="AA150" s="57"/>
      <c r="AB150" s="57"/>
      <c r="AC150" s="57"/>
      <c r="AD150" s="57"/>
      <c r="AE150" s="57"/>
      <c r="AF150" s="57"/>
      <c r="AG150" s="57"/>
      <c r="AH150" s="57"/>
      <c r="AI150" s="57"/>
      <c r="AJ150" s="57"/>
      <c r="AK150" s="57"/>
      <c r="AL150" s="57"/>
      <c r="AM150" s="57"/>
      <c r="AN150" s="57"/>
      <c r="AO150" s="57"/>
      <c r="AP150" s="57"/>
      <c r="AQ150" s="57"/>
      <c r="AR150" s="57"/>
      <c r="AS150" s="57"/>
      <c r="AT150" s="57"/>
    </row>
    <row r="151" spans="1:46" ht="21" x14ac:dyDescent="0.35">
      <c r="Z151" s="58" t="s">
        <v>42</v>
      </c>
      <c r="AA151" s="58"/>
      <c r="AB151" s="58"/>
      <c r="AC151" s="58"/>
      <c r="AD151" s="58"/>
      <c r="AE151" s="58"/>
      <c r="AF151" s="58"/>
      <c r="AG151" s="58"/>
      <c r="AH151" s="58"/>
      <c r="AI151" s="58"/>
      <c r="AJ151" s="58"/>
      <c r="AK151" s="58"/>
      <c r="AL151" s="58"/>
      <c r="AM151" s="58"/>
      <c r="AN151" s="58"/>
      <c r="AO151" s="58"/>
      <c r="AP151" s="58"/>
      <c r="AQ151" s="58"/>
      <c r="AR151" s="58"/>
      <c r="AS151" s="58"/>
      <c r="AT151" s="58"/>
    </row>
    <row r="152" spans="1:46" ht="20.100000000000001" customHeight="1" x14ac:dyDescent="0.25">
      <c r="Z152" s="59" t="s">
        <v>16</v>
      </c>
      <c r="AA152" s="59" t="s">
        <v>17</v>
      </c>
      <c r="AB152" s="59" t="s">
        <v>33</v>
      </c>
      <c r="AC152" s="59" t="s">
        <v>18</v>
      </c>
      <c r="AD152" s="59" t="s">
        <v>31</v>
      </c>
      <c r="AE152" s="59" t="s">
        <v>619</v>
      </c>
      <c r="AF152" s="50" t="s">
        <v>43</v>
      </c>
      <c r="AG152" s="59" t="s">
        <v>14</v>
      </c>
      <c r="AH152" s="59" t="s">
        <v>13</v>
      </c>
      <c r="AI152" s="59" t="s">
        <v>10</v>
      </c>
      <c r="AJ152" s="59" t="s">
        <v>12</v>
      </c>
      <c r="AK152" s="59" t="s">
        <v>6</v>
      </c>
      <c r="AL152" s="59" t="s">
        <v>9</v>
      </c>
      <c r="AM152" s="59" t="s">
        <v>8</v>
      </c>
      <c r="AN152" s="59" t="s">
        <v>7</v>
      </c>
      <c r="AO152" s="59" t="s">
        <v>49</v>
      </c>
      <c r="AP152" s="59" t="s">
        <v>28</v>
      </c>
      <c r="AQ152" s="50" t="s">
        <v>39</v>
      </c>
      <c r="AR152" s="50" t="s">
        <v>620</v>
      </c>
      <c r="AS152" s="50" t="s">
        <v>41</v>
      </c>
      <c r="AT152" s="50" t="s">
        <v>621</v>
      </c>
    </row>
    <row r="153" spans="1:46" ht="20.100000000000001" customHeight="1" x14ac:dyDescent="0.25">
      <c r="Z153" s="60" t="s">
        <v>622</v>
      </c>
      <c r="AA153" s="60" t="s">
        <v>623</v>
      </c>
      <c r="AB153" s="50" t="s">
        <v>37</v>
      </c>
      <c r="AC153" s="61" t="s">
        <v>260</v>
      </c>
      <c r="AD153" s="62">
        <v>145</v>
      </c>
      <c r="AE153" s="63">
        <v>145</v>
      </c>
      <c r="AF153" s="64">
        <f>ROUND(AE153*100/AD153,2)</f>
        <v>100</v>
      </c>
      <c r="AG153" s="63">
        <v>37</v>
      </c>
      <c r="AH153" s="63">
        <v>21</v>
      </c>
      <c r="AI153" s="63">
        <v>26</v>
      </c>
      <c r="AJ153" s="63">
        <v>20</v>
      </c>
      <c r="AK153" s="63">
        <v>11</v>
      </c>
      <c r="AL153" s="63">
        <v>11</v>
      </c>
      <c r="AM153" s="63">
        <v>11</v>
      </c>
      <c r="AN153" s="63">
        <v>8</v>
      </c>
      <c r="AO153" s="63">
        <v>0</v>
      </c>
      <c r="AP153" s="65">
        <f t="shared" ref="AP153:AP171" si="6">SUM(AG153:AO153)</f>
        <v>145</v>
      </c>
      <c r="AQ153" s="65">
        <f>AG153*8+AH153*7+AI153*6+AJ153*5+AK153*4+AL153*3+AM153*2+AN153*1</f>
        <v>806</v>
      </c>
      <c r="AR153" s="66">
        <f>AP153*8</f>
        <v>1160</v>
      </c>
      <c r="AS153" s="67">
        <f>ROUND(AQ153*100/AR153,2)</f>
        <v>69.48</v>
      </c>
      <c r="AT153" s="68">
        <v>65.489999999999995</v>
      </c>
    </row>
    <row r="154" spans="1:46" ht="20.100000000000001" customHeight="1" x14ac:dyDescent="0.25">
      <c r="B154" s="50" t="s">
        <v>624</v>
      </c>
      <c r="C154" s="55" t="s">
        <v>14</v>
      </c>
      <c r="D154" s="55" t="s">
        <v>13</v>
      </c>
      <c r="E154" s="55" t="s">
        <v>10</v>
      </c>
      <c r="F154" s="55" t="s">
        <v>12</v>
      </c>
      <c r="G154" s="55" t="s">
        <v>6</v>
      </c>
      <c r="H154" s="55" t="s">
        <v>9</v>
      </c>
      <c r="I154" s="55" t="s">
        <v>8</v>
      </c>
      <c r="J154" s="55" t="s">
        <v>7</v>
      </c>
      <c r="K154" s="55" t="s">
        <v>49</v>
      </c>
      <c r="L154" s="55" t="s">
        <v>257</v>
      </c>
      <c r="Z154" s="60" t="s">
        <v>625</v>
      </c>
      <c r="AA154" s="60" t="s">
        <v>626</v>
      </c>
      <c r="AB154" s="50" t="s">
        <v>37</v>
      </c>
      <c r="AC154" s="61" t="s">
        <v>272</v>
      </c>
      <c r="AD154" s="62">
        <v>46</v>
      </c>
      <c r="AE154" s="63">
        <v>46</v>
      </c>
      <c r="AF154" s="64">
        <f t="shared" ref="AF154:AF171" si="7">ROUND(AE154*100/AD154,2)</f>
        <v>100</v>
      </c>
      <c r="AG154" s="63">
        <v>15</v>
      </c>
      <c r="AH154" s="63">
        <v>6</v>
      </c>
      <c r="AI154" s="63">
        <v>7</v>
      </c>
      <c r="AJ154" s="63">
        <v>1</v>
      </c>
      <c r="AK154" s="63">
        <v>2</v>
      </c>
      <c r="AL154" s="63">
        <v>5</v>
      </c>
      <c r="AM154" s="63">
        <v>4</v>
      </c>
      <c r="AN154" s="63">
        <v>6</v>
      </c>
      <c r="AO154" s="63">
        <v>0</v>
      </c>
      <c r="AP154" s="65">
        <f t="shared" si="6"/>
        <v>46</v>
      </c>
      <c r="AQ154" s="65">
        <f t="shared" ref="AQ154:AQ171" si="8">AG154*8+AH154*7+AI154*6+AJ154*5+AK154*4+AL154*3+AM154*2+AN154*1</f>
        <v>246</v>
      </c>
      <c r="AR154" s="66">
        <f t="shared" ref="AR154:AR170" si="9">AP154*8</f>
        <v>368</v>
      </c>
      <c r="AS154" s="67">
        <f t="shared" ref="AS154:AS170" si="10">ROUND(AQ154*100/AR154,2)</f>
        <v>66.849999999999994</v>
      </c>
      <c r="AT154" s="69">
        <v>62.19</v>
      </c>
    </row>
    <row r="155" spans="1:46" ht="20.100000000000001" customHeight="1" x14ac:dyDescent="0.25">
      <c r="B155" s="50" t="s">
        <v>622</v>
      </c>
      <c r="C155" s="55">
        <f>COUNTIF(F4:F147,"A1")</f>
        <v>36</v>
      </c>
      <c r="D155" s="55"/>
      <c r="E155" s="55"/>
      <c r="F155" s="55"/>
      <c r="G155" s="55"/>
      <c r="H155" s="55"/>
      <c r="I155" s="55"/>
      <c r="J155" s="55"/>
      <c r="K155" s="55">
        <v>0</v>
      </c>
      <c r="L155" s="55"/>
      <c r="Z155" s="70" t="s">
        <v>627</v>
      </c>
      <c r="AA155" s="60" t="s">
        <v>628</v>
      </c>
      <c r="AB155" s="50" t="s">
        <v>38</v>
      </c>
      <c r="AC155" s="71" t="s">
        <v>262</v>
      </c>
      <c r="AD155" s="50">
        <v>50</v>
      </c>
      <c r="AE155" s="50">
        <v>50</v>
      </c>
      <c r="AF155" s="64">
        <f t="shared" si="7"/>
        <v>100</v>
      </c>
      <c r="AG155" s="50">
        <v>38</v>
      </c>
      <c r="AH155" s="50">
        <v>7</v>
      </c>
      <c r="AI155" s="50">
        <v>2</v>
      </c>
      <c r="AJ155" s="50">
        <v>2</v>
      </c>
      <c r="AK155" s="50">
        <v>0</v>
      </c>
      <c r="AL155" s="50">
        <v>1</v>
      </c>
      <c r="AM155" s="50">
        <v>0</v>
      </c>
      <c r="AN155" s="50">
        <v>0</v>
      </c>
      <c r="AO155" s="50">
        <v>0</v>
      </c>
      <c r="AP155" s="65">
        <f t="shared" si="6"/>
        <v>50</v>
      </c>
      <c r="AQ155" s="65">
        <f t="shared" si="8"/>
        <v>378</v>
      </c>
      <c r="AR155" s="66">
        <f t="shared" si="9"/>
        <v>400</v>
      </c>
      <c r="AS155" s="67">
        <f t="shared" si="10"/>
        <v>94.5</v>
      </c>
      <c r="AT155" s="72" t="s">
        <v>629</v>
      </c>
    </row>
    <row r="156" spans="1:46" ht="20.100000000000001" customHeight="1" x14ac:dyDescent="0.25">
      <c r="B156" s="50"/>
      <c r="C156" s="55"/>
      <c r="D156" s="55"/>
      <c r="E156" s="55"/>
      <c r="F156" s="55"/>
      <c r="G156" s="55"/>
      <c r="H156" s="55"/>
      <c r="I156" s="55"/>
      <c r="J156" s="55"/>
      <c r="K156" s="55"/>
      <c r="L156" s="55"/>
      <c r="Z156" s="73"/>
      <c r="AA156" s="60" t="s">
        <v>630</v>
      </c>
      <c r="AB156" s="50" t="s">
        <v>71</v>
      </c>
      <c r="AC156" s="74"/>
      <c r="AD156" s="50">
        <v>49</v>
      </c>
      <c r="AE156" s="50">
        <v>49</v>
      </c>
      <c r="AF156" s="64">
        <f t="shared" si="7"/>
        <v>100</v>
      </c>
      <c r="AG156" s="50">
        <v>43</v>
      </c>
      <c r="AH156" s="50">
        <v>4</v>
      </c>
      <c r="AI156" s="50">
        <v>2</v>
      </c>
      <c r="AJ156" s="50">
        <v>0</v>
      </c>
      <c r="AK156" s="50">
        <v>0</v>
      </c>
      <c r="AL156" s="50">
        <v>0</v>
      </c>
      <c r="AM156" s="50">
        <v>0</v>
      </c>
      <c r="AN156" s="50">
        <v>0</v>
      </c>
      <c r="AO156" s="50">
        <v>0</v>
      </c>
      <c r="AP156" s="65">
        <f t="shared" si="6"/>
        <v>49</v>
      </c>
      <c r="AQ156" s="65">
        <f t="shared" si="8"/>
        <v>384</v>
      </c>
      <c r="AR156" s="66">
        <f t="shared" si="9"/>
        <v>392</v>
      </c>
      <c r="AS156" s="67">
        <f t="shared" si="10"/>
        <v>97.96</v>
      </c>
      <c r="AT156" s="75"/>
    </row>
    <row r="157" spans="1:46" ht="20.100000000000001" customHeight="1" x14ac:dyDescent="0.25">
      <c r="B157" s="50"/>
      <c r="C157" s="55"/>
      <c r="D157" s="55"/>
      <c r="E157" s="55"/>
      <c r="F157" s="55"/>
      <c r="G157" s="55"/>
      <c r="H157" s="55"/>
      <c r="I157" s="55"/>
      <c r="J157" s="55"/>
      <c r="K157" s="55"/>
      <c r="L157" s="55"/>
      <c r="Z157" s="76"/>
      <c r="AA157" s="60" t="s">
        <v>52</v>
      </c>
      <c r="AB157" s="50"/>
      <c r="AC157" s="77"/>
      <c r="AD157" s="62">
        <v>99</v>
      </c>
      <c r="AE157" s="63">
        <v>99</v>
      </c>
      <c r="AF157" s="64">
        <f t="shared" si="7"/>
        <v>100</v>
      </c>
      <c r="AG157" s="63">
        <v>81</v>
      </c>
      <c r="AH157" s="63">
        <v>11</v>
      </c>
      <c r="AI157" s="63">
        <v>4</v>
      </c>
      <c r="AJ157" s="63">
        <v>2</v>
      </c>
      <c r="AK157" s="63">
        <v>0</v>
      </c>
      <c r="AL157" s="63">
        <v>1</v>
      </c>
      <c r="AM157" s="63">
        <v>0</v>
      </c>
      <c r="AN157" s="63">
        <v>0</v>
      </c>
      <c r="AO157" s="63">
        <v>0</v>
      </c>
      <c r="AP157" s="65">
        <f t="shared" si="6"/>
        <v>99</v>
      </c>
      <c r="AQ157" s="65">
        <f t="shared" si="8"/>
        <v>762</v>
      </c>
      <c r="AR157" s="66">
        <f t="shared" si="9"/>
        <v>792</v>
      </c>
      <c r="AS157" s="67">
        <f t="shared" si="10"/>
        <v>96.21</v>
      </c>
      <c r="AT157" s="78"/>
    </row>
    <row r="158" spans="1:46" ht="20.100000000000001" customHeight="1" x14ac:dyDescent="0.25">
      <c r="B158" s="50" t="s">
        <v>625</v>
      </c>
      <c r="C158" s="55"/>
      <c r="D158" s="55"/>
      <c r="E158" s="55"/>
      <c r="F158" s="55"/>
      <c r="G158" s="55"/>
      <c r="H158" s="55"/>
      <c r="I158" s="55"/>
      <c r="J158" s="55"/>
      <c r="K158" s="55">
        <v>0</v>
      </c>
      <c r="L158" s="55"/>
      <c r="Z158" s="70" t="s">
        <v>631</v>
      </c>
      <c r="AA158" s="60" t="s">
        <v>632</v>
      </c>
      <c r="AB158" s="50" t="s">
        <v>633</v>
      </c>
      <c r="AC158" s="71" t="s">
        <v>61</v>
      </c>
      <c r="AD158" s="50">
        <v>60</v>
      </c>
      <c r="AE158" s="50">
        <v>60</v>
      </c>
      <c r="AF158" s="64">
        <f t="shared" si="7"/>
        <v>100</v>
      </c>
      <c r="AG158" s="50">
        <v>6</v>
      </c>
      <c r="AH158" s="50">
        <v>14</v>
      </c>
      <c r="AI158" s="50">
        <v>11</v>
      </c>
      <c r="AJ158" s="50">
        <v>5</v>
      </c>
      <c r="AK158" s="50">
        <v>9</v>
      </c>
      <c r="AL158" s="50">
        <v>8</v>
      </c>
      <c r="AM158" s="50">
        <v>4</v>
      </c>
      <c r="AN158" s="50">
        <v>3</v>
      </c>
      <c r="AO158" s="50">
        <v>0</v>
      </c>
      <c r="AP158" s="65">
        <f t="shared" si="6"/>
        <v>60</v>
      </c>
      <c r="AQ158" s="65">
        <f t="shared" si="8"/>
        <v>308</v>
      </c>
      <c r="AR158" s="66">
        <f t="shared" si="9"/>
        <v>480</v>
      </c>
      <c r="AS158" s="67">
        <f t="shared" si="10"/>
        <v>64.17</v>
      </c>
      <c r="AT158" s="72" t="s">
        <v>634</v>
      </c>
    </row>
    <row r="159" spans="1:46" ht="20.100000000000001" customHeight="1" x14ac:dyDescent="0.25">
      <c r="B159" s="50"/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Z159" s="73"/>
      <c r="AA159" s="60" t="s">
        <v>635</v>
      </c>
      <c r="AB159" s="50" t="s">
        <v>636</v>
      </c>
      <c r="AC159" s="74"/>
      <c r="AD159" s="50">
        <v>30</v>
      </c>
      <c r="AE159" s="50">
        <v>30</v>
      </c>
      <c r="AF159" s="64">
        <f t="shared" si="7"/>
        <v>100</v>
      </c>
      <c r="AG159" s="50">
        <v>4</v>
      </c>
      <c r="AH159" s="50">
        <v>8</v>
      </c>
      <c r="AI159" s="50">
        <v>2</v>
      </c>
      <c r="AJ159" s="50">
        <v>4</v>
      </c>
      <c r="AK159" s="50">
        <v>4</v>
      </c>
      <c r="AL159" s="50">
        <v>5</v>
      </c>
      <c r="AM159" s="50">
        <v>2</v>
      </c>
      <c r="AN159" s="50">
        <v>1</v>
      </c>
      <c r="AO159" s="50">
        <v>0</v>
      </c>
      <c r="AP159" s="65">
        <f t="shared" si="6"/>
        <v>30</v>
      </c>
      <c r="AQ159" s="65">
        <f t="shared" si="8"/>
        <v>156</v>
      </c>
      <c r="AR159" s="66">
        <f t="shared" si="9"/>
        <v>240</v>
      </c>
      <c r="AS159" s="67">
        <f t="shared" si="10"/>
        <v>65</v>
      </c>
      <c r="AT159" s="75"/>
    </row>
    <row r="160" spans="1:46" ht="20.100000000000001" customHeight="1" x14ac:dyDescent="0.25">
      <c r="B160" s="50"/>
      <c r="C160" s="55"/>
      <c r="D160" s="55"/>
      <c r="E160" s="55"/>
      <c r="F160" s="55"/>
      <c r="G160" s="55"/>
      <c r="H160" s="55"/>
      <c r="I160" s="55"/>
      <c r="J160" s="55"/>
      <c r="K160" s="55"/>
      <c r="L160" s="55"/>
      <c r="Z160" s="76"/>
      <c r="AA160" s="60" t="s">
        <v>52</v>
      </c>
      <c r="AB160" s="50"/>
      <c r="AC160" s="77"/>
      <c r="AD160" s="62">
        <v>90</v>
      </c>
      <c r="AE160" s="63">
        <v>90</v>
      </c>
      <c r="AF160" s="64">
        <f t="shared" si="7"/>
        <v>100</v>
      </c>
      <c r="AG160" s="63">
        <v>10</v>
      </c>
      <c r="AH160" s="63">
        <v>22</v>
      </c>
      <c r="AI160" s="63">
        <v>13</v>
      </c>
      <c r="AJ160" s="63">
        <v>9</v>
      </c>
      <c r="AK160" s="63">
        <v>13</v>
      </c>
      <c r="AL160" s="63">
        <v>13</v>
      </c>
      <c r="AM160" s="63">
        <v>6</v>
      </c>
      <c r="AN160" s="63">
        <v>4</v>
      </c>
      <c r="AO160" s="63">
        <v>0</v>
      </c>
      <c r="AP160" s="65">
        <f t="shared" si="6"/>
        <v>90</v>
      </c>
      <c r="AQ160" s="65">
        <f t="shared" si="8"/>
        <v>464</v>
      </c>
      <c r="AR160" s="66">
        <f t="shared" si="9"/>
        <v>720</v>
      </c>
      <c r="AS160" s="67">
        <f t="shared" si="10"/>
        <v>64.44</v>
      </c>
      <c r="AT160" s="78"/>
    </row>
    <row r="161" spans="2:46" ht="20.100000000000001" customHeight="1" x14ac:dyDescent="0.25">
      <c r="B161" s="50" t="s">
        <v>627</v>
      </c>
      <c r="C161" s="55"/>
      <c r="D161" s="55"/>
      <c r="E161" s="55"/>
      <c r="F161" s="55"/>
      <c r="G161" s="55"/>
      <c r="H161" s="55"/>
      <c r="I161" s="55"/>
      <c r="J161" s="55"/>
      <c r="K161" s="55">
        <v>0</v>
      </c>
      <c r="L161" s="55"/>
      <c r="Z161" s="70" t="s">
        <v>637</v>
      </c>
      <c r="AA161" s="60" t="s">
        <v>632</v>
      </c>
      <c r="AB161" s="50" t="s">
        <v>633</v>
      </c>
      <c r="AC161" s="71" t="s">
        <v>283</v>
      </c>
      <c r="AD161" s="79">
        <v>38</v>
      </c>
      <c r="AE161" s="79">
        <v>35</v>
      </c>
      <c r="AF161" s="64">
        <f t="shared" si="7"/>
        <v>92.11</v>
      </c>
      <c r="AG161" s="79">
        <v>7</v>
      </c>
      <c r="AH161" s="79">
        <v>6</v>
      </c>
      <c r="AI161" s="79">
        <v>2</v>
      </c>
      <c r="AJ161" s="79">
        <v>3</v>
      </c>
      <c r="AK161" s="79">
        <v>7</v>
      </c>
      <c r="AL161" s="79">
        <v>6</v>
      </c>
      <c r="AM161" s="79">
        <v>3</v>
      </c>
      <c r="AN161" s="79">
        <v>1</v>
      </c>
      <c r="AO161" s="79">
        <v>3</v>
      </c>
      <c r="AP161" s="65">
        <f t="shared" si="6"/>
        <v>38</v>
      </c>
      <c r="AQ161" s="65">
        <f t="shared" si="8"/>
        <v>178</v>
      </c>
      <c r="AR161" s="66">
        <f t="shared" si="9"/>
        <v>304</v>
      </c>
      <c r="AS161" s="67">
        <f t="shared" si="10"/>
        <v>58.55</v>
      </c>
      <c r="AT161" s="72" t="s">
        <v>638</v>
      </c>
    </row>
    <row r="162" spans="2:46" ht="20.100000000000001" customHeight="1" x14ac:dyDescent="0.25">
      <c r="B162" s="50"/>
      <c r="C162" s="55"/>
      <c r="D162" s="55"/>
      <c r="E162" s="55"/>
      <c r="F162" s="55"/>
      <c r="G162" s="55"/>
      <c r="H162" s="55"/>
      <c r="I162" s="55"/>
      <c r="J162" s="55"/>
      <c r="K162" s="55"/>
      <c r="L162" s="55"/>
      <c r="Z162" s="73"/>
      <c r="AA162" s="60" t="s">
        <v>635</v>
      </c>
      <c r="AB162" s="50" t="s">
        <v>636</v>
      </c>
      <c r="AC162" s="74"/>
      <c r="AD162" s="79">
        <v>17</v>
      </c>
      <c r="AE162" s="79">
        <v>16</v>
      </c>
      <c r="AF162" s="64">
        <f t="shared" si="7"/>
        <v>94.12</v>
      </c>
      <c r="AG162" s="79">
        <v>0</v>
      </c>
      <c r="AH162" s="79">
        <v>2</v>
      </c>
      <c r="AI162" s="79">
        <v>1</v>
      </c>
      <c r="AJ162" s="79">
        <v>2</v>
      </c>
      <c r="AK162" s="79">
        <v>2</v>
      </c>
      <c r="AL162" s="79">
        <v>5</v>
      </c>
      <c r="AM162" s="79">
        <v>4</v>
      </c>
      <c r="AN162" s="79">
        <v>0</v>
      </c>
      <c r="AO162" s="79">
        <v>1</v>
      </c>
      <c r="AP162" s="65">
        <f t="shared" si="6"/>
        <v>17</v>
      </c>
      <c r="AQ162" s="65">
        <f t="shared" si="8"/>
        <v>61</v>
      </c>
      <c r="AR162" s="66">
        <f t="shared" si="9"/>
        <v>136</v>
      </c>
      <c r="AS162" s="67">
        <f t="shared" si="10"/>
        <v>44.85</v>
      </c>
      <c r="AT162" s="75"/>
    </row>
    <row r="163" spans="2:46" ht="20.100000000000001" customHeight="1" x14ac:dyDescent="0.25">
      <c r="B163" s="50"/>
      <c r="C163" s="55"/>
      <c r="D163" s="55"/>
      <c r="E163" s="55"/>
      <c r="F163" s="55"/>
      <c r="G163" s="55"/>
      <c r="H163" s="55"/>
      <c r="I163" s="55"/>
      <c r="J163" s="55"/>
      <c r="K163" s="55"/>
      <c r="L163" s="55"/>
      <c r="Z163" s="76"/>
      <c r="AA163" s="60" t="s">
        <v>52</v>
      </c>
      <c r="AB163" s="50"/>
      <c r="AC163" s="77"/>
      <c r="AD163" s="62">
        <v>55</v>
      </c>
      <c r="AE163" s="63">
        <v>51</v>
      </c>
      <c r="AF163" s="64">
        <f t="shared" si="7"/>
        <v>92.73</v>
      </c>
      <c r="AG163" s="63">
        <v>7</v>
      </c>
      <c r="AH163" s="63">
        <v>8</v>
      </c>
      <c r="AI163" s="63">
        <v>3</v>
      </c>
      <c r="AJ163" s="63">
        <v>5</v>
      </c>
      <c r="AK163" s="63">
        <v>9</v>
      </c>
      <c r="AL163" s="63">
        <v>11</v>
      </c>
      <c r="AM163" s="63">
        <v>7</v>
      </c>
      <c r="AN163" s="63">
        <v>1</v>
      </c>
      <c r="AO163" s="63">
        <v>4</v>
      </c>
      <c r="AP163" s="65">
        <f t="shared" si="6"/>
        <v>55</v>
      </c>
      <c r="AQ163" s="65">
        <f t="shared" si="8"/>
        <v>239</v>
      </c>
      <c r="AR163" s="66">
        <f t="shared" si="9"/>
        <v>440</v>
      </c>
      <c r="AS163" s="67">
        <f t="shared" si="10"/>
        <v>54.32</v>
      </c>
      <c r="AT163" s="78"/>
    </row>
    <row r="164" spans="2:46" ht="20.100000000000001" customHeight="1" x14ac:dyDescent="0.25">
      <c r="B164" s="50" t="s">
        <v>631</v>
      </c>
      <c r="C164" s="55"/>
      <c r="D164" s="55"/>
      <c r="E164" s="55"/>
      <c r="F164" s="55"/>
      <c r="G164" s="55"/>
      <c r="H164" s="55"/>
      <c r="I164" s="55"/>
      <c r="J164" s="55"/>
      <c r="K164" s="55">
        <v>0</v>
      </c>
      <c r="L164" s="55"/>
      <c r="Z164" s="70" t="s">
        <v>639</v>
      </c>
      <c r="AA164" s="60" t="s">
        <v>640</v>
      </c>
      <c r="AB164" s="50" t="s">
        <v>35</v>
      </c>
      <c r="AC164" s="71" t="s">
        <v>265</v>
      </c>
      <c r="AD164" s="80">
        <v>49</v>
      </c>
      <c r="AE164" s="80">
        <v>48</v>
      </c>
      <c r="AF164" s="64">
        <f t="shared" si="7"/>
        <v>97.96</v>
      </c>
      <c r="AG164" s="50">
        <v>12</v>
      </c>
      <c r="AH164" s="50">
        <v>9</v>
      </c>
      <c r="AI164" s="50">
        <v>7</v>
      </c>
      <c r="AJ164" s="50">
        <v>5</v>
      </c>
      <c r="AK164" s="50">
        <v>2</v>
      </c>
      <c r="AL164" s="50">
        <v>4</v>
      </c>
      <c r="AM164" s="50">
        <v>5</v>
      </c>
      <c r="AN164" s="50">
        <v>4</v>
      </c>
      <c r="AO164" s="50">
        <v>1</v>
      </c>
      <c r="AP164" s="65">
        <f t="shared" si="6"/>
        <v>49</v>
      </c>
      <c r="AQ164" s="65">
        <f t="shared" si="8"/>
        <v>260</v>
      </c>
      <c r="AR164" s="66">
        <f t="shared" si="9"/>
        <v>392</v>
      </c>
      <c r="AS164" s="67">
        <f t="shared" si="10"/>
        <v>66.33</v>
      </c>
      <c r="AT164" s="72" t="s">
        <v>641</v>
      </c>
    </row>
    <row r="165" spans="2:46" ht="20.100000000000001" customHeight="1" x14ac:dyDescent="0.25">
      <c r="B165" s="50"/>
      <c r="C165" s="55"/>
      <c r="D165" s="55"/>
      <c r="E165" s="55"/>
      <c r="F165" s="55"/>
      <c r="G165" s="55"/>
      <c r="H165" s="55"/>
      <c r="I165" s="55"/>
      <c r="J165" s="55"/>
      <c r="K165" s="55"/>
      <c r="L165" s="55"/>
      <c r="Z165" s="70"/>
      <c r="AA165" s="60" t="s">
        <v>642</v>
      </c>
      <c r="AB165" s="50" t="s">
        <v>71</v>
      </c>
      <c r="AC165" s="74"/>
      <c r="AD165" s="80">
        <v>96</v>
      </c>
      <c r="AE165" s="80">
        <v>92</v>
      </c>
      <c r="AF165" s="64">
        <f t="shared" si="7"/>
        <v>95.83</v>
      </c>
      <c r="AG165" s="50">
        <v>14</v>
      </c>
      <c r="AH165" s="50">
        <v>17</v>
      </c>
      <c r="AI165" s="50">
        <v>11</v>
      </c>
      <c r="AJ165" s="50">
        <v>8</v>
      </c>
      <c r="AK165" s="50">
        <v>11</v>
      </c>
      <c r="AL165" s="50">
        <v>11</v>
      </c>
      <c r="AM165" s="50">
        <v>13</v>
      </c>
      <c r="AN165" s="50">
        <v>7</v>
      </c>
      <c r="AO165" s="50">
        <v>4</v>
      </c>
      <c r="AP165" s="65">
        <f t="shared" si="6"/>
        <v>96</v>
      </c>
      <c r="AQ165" s="65">
        <f t="shared" si="8"/>
        <v>447</v>
      </c>
      <c r="AR165" s="66">
        <f t="shared" si="9"/>
        <v>768</v>
      </c>
      <c r="AS165" s="67">
        <f t="shared" si="10"/>
        <v>58.2</v>
      </c>
      <c r="AT165" s="75"/>
    </row>
    <row r="166" spans="2:46" ht="20.100000000000001" customHeight="1" x14ac:dyDescent="0.25">
      <c r="B166" s="50"/>
      <c r="C166" s="55"/>
      <c r="D166" s="55"/>
      <c r="E166" s="55"/>
      <c r="F166" s="55"/>
      <c r="G166" s="55"/>
      <c r="H166" s="55"/>
      <c r="I166" s="55"/>
      <c r="J166" s="55"/>
      <c r="K166" s="55"/>
      <c r="L166" s="55"/>
      <c r="Z166" s="70"/>
      <c r="AA166" s="60" t="s">
        <v>52</v>
      </c>
      <c r="AB166" s="50"/>
      <c r="AC166" s="77"/>
      <c r="AD166" s="62">
        <v>145</v>
      </c>
      <c r="AE166" s="63">
        <v>140</v>
      </c>
      <c r="AF166" s="64">
        <f t="shared" si="7"/>
        <v>96.55</v>
      </c>
      <c r="AG166" s="63">
        <v>26</v>
      </c>
      <c r="AH166" s="63">
        <v>26</v>
      </c>
      <c r="AI166" s="63">
        <v>18</v>
      </c>
      <c r="AJ166" s="63">
        <v>13</v>
      </c>
      <c r="AK166" s="63">
        <v>13</v>
      </c>
      <c r="AL166" s="63">
        <v>15</v>
      </c>
      <c r="AM166" s="63">
        <v>18</v>
      </c>
      <c r="AN166" s="63">
        <v>11</v>
      </c>
      <c r="AO166" s="63">
        <v>5</v>
      </c>
      <c r="AP166" s="65">
        <f t="shared" si="6"/>
        <v>145</v>
      </c>
      <c r="AQ166" s="65">
        <f t="shared" si="8"/>
        <v>707</v>
      </c>
      <c r="AR166" s="66">
        <f t="shared" si="9"/>
        <v>1160</v>
      </c>
      <c r="AS166" s="67">
        <f t="shared" si="10"/>
        <v>60.95</v>
      </c>
      <c r="AT166" s="78"/>
    </row>
    <row r="167" spans="2:46" ht="20.100000000000001" customHeight="1" x14ac:dyDescent="0.25">
      <c r="B167" s="50" t="s">
        <v>637</v>
      </c>
      <c r="C167" s="55"/>
      <c r="D167" s="55"/>
      <c r="E167" s="55"/>
      <c r="F167" s="55"/>
      <c r="G167" s="55"/>
      <c r="H167" s="55"/>
      <c r="I167" s="55"/>
      <c r="J167" s="55"/>
      <c r="K167" s="55">
        <v>0</v>
      </c>
      <c r="L167" s="55"/>
      <c r="Z167" s="70" t="s">
        <v>643</v>
      </c>
      <c r="AA167" s="60" t="s">
        <v>644</v>
      </c>
      <c r="AB167" s="50" t="s">
        <v>38</v>
      </c>
      <c r="AC167" s="71" t="s">
        <v>267</v>
      </c>
      <c r="AD167" s="50">
        <v>96</v>
      </c>
      <c r="AE167" s="81">
        <v>96</v>
      </c>
      <c r="AF167" s="64">
        <f t="shared" si="7"/>
        <v>100</v>
      </c>
      <c r="AG167" s="50">
        <v>24</v>
      </c>
      <c r="AH167" s="50">
        <v>15</v>
      </c>
      <c r="AI167" s="50">
        <v>11</v>
      </c>
      <c r="AJ167" s="50">
        <v>13</v>
      </c>
      <c r="AK167" s="50">
        <v>9</v>
      </c>
      <c r="AL167" s="50">
        <v>10</v>
      </c>
      <c r="AM167" s="50">
        <v>9</v>
      </c>
      <c r="AN167" s="50">
        <v>5</v>
      </c>
      <c r="AO167" s="50">
        <v>0</v>
      </c>
      <c r="AP167" s="65">
        <f t="shared" si="6"/>
        <v>96</v>
      </c>
      <c r="AQ167" s="65">
        <f t="shared" si="8"/>
        <v>517</v>
      </c>
      <c r="AR167" s="66">
        <f t="shared" si="9"/>
        <v>768</v>
      </c>
      <c r="AS167" s="67">
        <f t="shared" si="10"/>
        <v>67.319999999999993</v>
      </c>
      <c r="AT167" s="72" t="s">
        <v>645</v>
      </c>
    </row>
    <row r="168" spans="2:46" ht="20.100000000000001" customHeight="1" x14ac:dyDescent="0.25">
      <c r="B168" s="50"/>
      <c r="C168" s="55"/>
      <c r="D168" s="55"/>
      <c r="E168" s="55"/>
      <c r="F168" s="55"/>
      <c r="G168" s="55"/>
      <c r="H168" s="55"/>
      <c r="I168" s="55"/>
      <c r="J168" s="55"/>
      <c r="K168" s="55"/>
      <c r="L168" s="55"/>
      <c r="Z168" s="70"/>
      <c r="AA168" s="60" t="s">
        <v>646</v>
      </c>
      <c r="AB168" s="50" t="s">
        <v>36</v>
      </c>
      <c r="AC168" s="74"/>
      <c r="AD168" s="50">
        <v>49</v>
      </c>
      <c r="AE168" s="81">
        <v>49</v>
      </c>
      <c r="AF168" s="64">
        <f t="shared" si="7"/>
        <v>100</v>
      </c>
      <c r="AG168" s="50">
        <v>8</v>
      </c>
      <c r="AH168" s="50">
        <v>8</v>
      </c>
      <c r="AI168" s="50">
        <v>9</v>
      </c>
      <c r="AJ168" s="50">
        <v>5</v>
      </c>
      <c r="AK168" s="50">
        <v>3</v>
      </c>
      <c r="AL168" s="50">
        <v>11</v>
      </c>
      <c r="AM168" s="50">
        <v>5</v>
      </c>
      <c r="AN168" s="50">
        <v>0</v>
      </c>
      <c r="AO168" s="50">
        <v>0</v>
      </c>
      <c r="AP168" s="65">
        <f t="shared" si="6"/>
        <v>49</v>
      </c>
      <c r="AQ168" s="65">
        <f t="shared" si="8"/>
        <v>254</v>
      </c>
      <c r="AR168" s="66">
        <f t="shared" si="9"/>
        <v>392</v>
      </c>
      <c r="AS168" s="67">
        <f t="shared" si="10"/>
        <v>64.8</v>
      </c>
      <c r="AT168" s="75"/>
    </row>
    <row r="169" spans="2:46" ht="20.100000000000001" customHeight="1" x14ac:dyDescent="0.25">
      <c r="B169" s="50"/>
      <c r="C169" s="55"/>
      <c r="D169" s="55"/>
      <c r="E169" s="55"/>
      <c r="F169" s="55"/>
      <c r="G169" s="55"/>
      <c r="H169" s="55"/>
      <c r="I169" s="55"/>
      <c r="J169" s="55"/>
      <c r="K169" s="55"/>
      <c r="L169" s="55"/>
      <c r="Z169" s="70"/>
      <c r="AA169" s="60" t="s">
        <v>52</v>
      </c>
      <c r="AB169" s="50"/>
      <c r="AC169" s="77"/>
      <c r="AD169" s="62">
        <v>145</v>
      </c>
      <c r="AE169" s="63">
        <v>145</v>
      </c>
      <c r="AF169" s="64">
        <f t="shared" si="7"/>
        <v>100</v>
      </c>
      <c r="AG169" s="63">
        <v>32</v>
      </c>
      <c r="AH169" s="63">
        <v>23</v>
      </c>
      <c r="AI169" s="63">
        <v>20</v>
      </c>
      <c r="AJ169" s="63">
        <v>18</v>
      </c>
      <c r="AK169" s="63">
        <v>12</v>
      </c>
      <c r="AL169" s="63">
        <v>21</v>
      </c>
      <c r="AM169" s="63">
        <v>14</v>
      </c>
      <c r="AN169" s="63">
        <v>5</v>
      </c>
      <c r="AO169" s="63">
        <v>0</v>
      </c>
      <c r="AP169" s="65">
        <f t="shared" si="6"/>
        <v>145</v>
      </c>
      <c r="AQ169" s="65">
        <f t="shared" si="8"/>
        <v>771</v>
      </c>
      <c r="AR169" s="66">
        <f t="shared" si="9"/>
        <v>1160</v>
      </c>
      <c r="AS169" s="67">
        <f t="shared" si="10"/>
        <v>66.47</v>
      </c>
      <c r="AT169" s="78"/>
    </row>
    <row r="170" spans="2:46" ht="20.100000000000001" customHeight="1" x14ac:dyDescent="0.25">
      <c r="B170" s="50" t="s">
        <v>639</v>
      </c>
      <c r="C170" s="55"/>
      <c r="D170" s="55"/>
      <c r="E170" s="55"/>
      <c r="F170" s="55"/>
      <c r="G170" s="55"/>
      <c r="H170" s="55"/>
      <c r="I170" s="55"/>
      <c r="J170" s="55"/>
      <c r="K170" s="55">
        <v>0</v>
      </c>
      <c r="L170" s="55"/>
      <c r="Z170" s="60" t="s">
        <v>647</v>
      </c>
      <c r="AA170" s="60" t="s">
        <v>250</v>
      </c>
      <c r="AB170" s="50" t="s">
        <v>37</v>
      </c>
      <c r="AC170" s="61" t="s">
        <v>268</v>
      </c>
      <c r="AD170" s="62">
        <v>145</v>
      </c>
      <c r="AE170" s="63">
        <v>145</v>
      </c>
      <c r="AF170" s="64">
        <f t="shared" si="7"/>
        <v>100</v>
      </c>
      <c r="AG170" s="63">
        <v>3</v>
      </c>
      <c r="AH170" s="63">
        <v>8</v>
      </c>
      <c r="AI170" s="63">
        <v>10</v>
      </c>
      <c r="AJ170" s="63">
        <v>16</v>
      </c>
      <c r="AK170" s="63">
        <v>28</v>
      </c>
      <c r="AL170" s="63">
        <v>20</v>
      </c>
      <c r="AM170" s="63">
        <v>31</v>
      </c>
      <c r="AN170" s="63">
        <v>29</v>
      </c>
      <c r="AO170" s="63">
        <v>0</v>
      </c>
      <c r="AP170" s="65">
        <f t="shared" si="6"/>
        <v>145</v>
      </c>
      <c r="AQ170" s="65">
        <f t="shared" si="8"/>
        <v>483</v>
      </c>
      <c r="AR170" s="66">
        <f t="shared" si="9"/>
        <v>1160</v>
      </c>
      <c r="AS170" s="67">
        <f t="shared" si="10"/>
        <v>41.64</v>
      </c>
      <c r="AT170" s="69" t="s">
        <v>648</v>
      </c>
    </row>
    <row r="171" spans="2:46" ht="20.100000000000001" customHeight="1" x14ac:dyDescent="0.25">
      <c r="B171" s="50" t="s">
        <v>643</v>
      </c>
      <c r="C171" s="55"/>
      <c r="D171" s="55"/>
      <c r="E171" s="55"/>
      <c r="F171" s="55"/>
      <c r="G171" s="55"/>
      <c r="H171" s="55"/>
      <c r="I171" s="55"/>
      <c r="J171" s="55"/>
      <c r="K171" s="55">
        <v>0</v>
      </c>
      <c r="L171" s="55"/>
      <c r="Z171" s="60" t="s">
        <v>47</v>
      </c>
      <c r="AA171" s="50"/>
      <c r="AB171" s="50"/>
      <c r="AC171" s="50"/>
      <c r="AD171" s="50">
        <v>145</v>
      </c>
      <c r="AE171" s="50">
        <v>145</v>
      </c>
      <c r="AF171" s="64">
        <f t="shared" si="7"/>
        <v>100</v>
      </c>
      <c r="AG171" s="82">
        <v>208</v>
      </c>
      <c r="AH171" s="82">
        <v>117</v>
      </c>
      <c r="AI171" s="82">
        <v>91</v>
      </c>
      <c r="AJ171" s="82">
        <v>68</v>
      </c>
      <c r="AK171" s="82">
        <v>60</v>
      </c>
      <c r="AL171" s="82">
        <v>77</v>
      </c>
      <c r="AM171" s="82">
        <v>60</v>
      </c>
      <c r="AN171" s="82">
        <v>44</v>
      </c>
      <c r="AO171" s="82">
        <v>0</v>
      </c>
      <c r="AP171" s="65">
        <f t="shared" si="6"/>
        <v>725</v>
      </c>
      <c r="AQ171" s="65">
        <f t="shared" si="8"/>
        <v>4004</v>
      </c>
      <c r="AR171" s="66">
        <f>AP171*8</f>
        <v>5800</v>
      </c>
      <c r="AS171" s="67">
        <f>ROUND(AQ171*100/AR171,2)</f>
        <v>69.03</v>
      </c>
      <c r="AT171" s="82">
        <v>65.489999999999995</v>
      </c>
    </row>
    <row r="172" spans="2:46" ht="20.100000000000001" customHeight="1" x14ac:dyDescent="0.25">
      <c r="B172" s="50" t="s">
        <v>647</v>
      </c>
      <c r="C172" s="55"/>
      <c r="D172" s="55"/>
      <c r="E172" s="55"/>
      <c r="F172" s="55"/>
      <c r="G172" s="55"/>
      <c r="H172" s="55"/>
      <c r="I172" s="55"/>
      <c r="J172" s="55"/>
      <c r="K172" s="55">
        <v>0</v>
      </c>
      <c r="L172" s="55"/>
    </row>
    <row r="175" spans="2:46" ht="18.75" x14ac:dyDescent="0.3">
      <c r="AQ175" s="83" t="s">
        <v>48</v>
      </c>
      <c r="AR175" s="83"/>
      <c r="AS175" s="83"/>
    </row>
  </sheetData>
  <mergeCells count="20">
    <mergeCell ref="AQ175:AS175"/>
    <mergeCell ref="Z164:Z166"/>
    <mergeCell ref="AC164:AC166"/>
    <mergeCell ref="AT164:AT166"/>
    <mergeCell ref="Z167:Z169"/>
    <mergeCell ref="AC167:AC169"/>
    <mergeCell ref="AT167:AT169"/>
    <mergeCell ref="Z158:Z160"/>
    <mergeCell ref="AC158:AC160"/>
    <mergeCell ref="AT158:AT160"/>
    <mergeCell ref="Z161:Z163"/>
    <mergeCell ref="AC161:AC163"/>
    <mergeCell ref="AT161:AT163"/>
    <mergeCell ref="A1:X1"/>
    <mergeCell ref="A2:X2"/>
    <mergeCell ref="Z150:AT150"/>
    <mergeCell ref="Z151:AT151"/>
    <mergeCell ref="Z155:Z157"/>
    <mergeCell ref="AC155:AC157"/>
    <mergeCell ref="AT155:AT15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XII</vt:lpstr>
      <vt:lpstr>X</vt:lpstr>
      <vt:lpstr>XII!cbse_results_class_12__2016date_21_5_16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PRINCIPAL</dc:creator>
  <cp:lastModifiedBy>acer</cp:lastModifiedBy>
  <cp:lastPrinted>2021-08-04T07:04:48Z</cp:lastPrinted>
  <dcterms:created xsi:type="dcterms:W3CDTF">2016-05-21T08:34:19Z</dcterms:created>
  <dcterms:modified xsi:type="dcterms:W3CDTF">2023-11-15T11:23:30Z</dcterms:modified>
</cp:coreProperties>
</file>